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目录" sheetId="1" r:id="rId1"/>
    <sheet name="全县收入预算" sheetId="2" r:id="rId2"/>
    <sheet name="全县支出预算" sheetId="3" r:id="rId3"/>
    <sheet name="县本级支出预算" sheetId="4" r:id="rId4"/>
    <sheet name="全县收支平衡表" sheetId="5" r:id="rId5"/>
  </sheets>
  <calcPr calcId="144525"/>
</workbook>
</file>

<file path=xl/sharedStrings.xml><?xml version="1.0" encoding="utf-8"?>
<sst xmlns="http://schemas.openxmlformats.org/spreadsheetml/2006/main" count="119">
  <si>
    <t>目        录</t>
  </si>
  <si>
    <t>国有资本经营预算</t>
  </si>
  <si>
    <t>表1：2025年桓仁县国有资本经营预算收入表</t>
  </si>
  <si>
    <t>表2：2025年桓仁县国有资本经营预算支出表</t>
  </si>
  <si>
    <t>表3：2025年桓仁县本级国有资本经营预算支出表</t>
  </si>
  <si>
    <t>表4：2025年桓仁县国有资本经营预算收支平衡表</t>
  </si>
  <si>
    <t>表1</t>
  </si>
  <si>
    <t>2025年桓仁县国有资本经营预算收入表</t>
  </si>
  <si>
    <t>单位：万元</t>
  </si>
  <si>
    <t>科目编码</t>
  </si>
  <si>
    <t>科目名称/企业</t>
  </si>
  <si>
    <t>2024年预算数</t>
  </si>
  <si>
    <t>2025年预算数</t>
  </si>
  <si>
    <t>两年预算对比（%）</t>
  </si>
  <si>
    <t>一、利润收入</t>
  </si>
  <si>
    <t>烟草企业利润收入</t>
  </si>
  <si>
    <t>石油石化企业利润收入</t>
  </si>
  <si>
    <t>电力企业利润收入</t>
  </si>
  <si>
    <t>电信企业利润收入</t>
  </si>
  <si>
    <t>煤炭企业利润收入</t>
  </si>
  <si>
    <t>有色冶金采掘企业利润收入</t>
  </si>
  <si>
    <t>钢铁企业利润收入</t>
  </si>
  <si>
    <t>化工企业利润收入</t>
  </si>
  <si>
    <t>运输企业利润收入</t>
  </si>
  <si>
    <t>电子企业利润收入</t>
  </si>
  <si>
    <t>机械企业利润收入</t>
  </si>
  <si>
    <t>投资服务企业利润收入</t>
  </si>
  <si>
    <t>纺织轻工企业利润收入</t>
  </si>
  <si>
    <t>贸易企业利润收入</t>
  </si>
  <si>
    <t>建筑施工企业利润收入</t>
  </si>
  <si>
    <t>房地产企业利润收入</t>
  </si>
  <si>
    <t>建材企业利润收入</t>
  </si>
  <si>
    <t>境外企业利润收入</t>
  </si>
  <si>
    <t>对外合作企业利润收入</t>
  </si>
  <si>
    <t>医药企业利润收入</t>
  </si>
  <si>
    <t>农林牧渔企业利润收入</t>
  </si>
  <si>
    <t>邮政企业利润收入</t>
  </si>
  <si>
    <t>军工企业利润收入</t>
  </si>
  <si>
    <t>转制科研院所利润收入</t>
  </si>
  <si>
    <t>地质勘查企业利润收入</t>
  </si>
  <si>
    <t>卫生体育福利企业利润收入</t>
  </si>
  <si>
    <t>教育文化广播企业利润收入</t>
  </si>
  <si>
    <t>科学研究企业利润收入</t>
  </si>
  <si>
    <t>机关社团所属企业利润收入</t>
  </si>
  <si>
    <t>金融企业利润收入（国资预算）</t>
  </si>
  <si>
    <t>其他国有资本经营预算企业利润收入</t>
  </si>
  <si>
    <t>二、股利、股息收入</t>
  </si>
  <si>
    <t>国有控股公司股利、股息收入</t>
  </si>
  <si>
    <t>国有参股公司股利、股息收入</t>
  </si>
  <si>
    <t>金融企业股利、股息收入（国资预算）</t>
  </si>
  <si>
    <t>其他国有资本经营预算企业股利、股息收入</t>
  </si>
  <si>
    <t>三、产权转让收入</t>
  </si>
  <si>
    <t>国有股减持收入</t>
  </si>
  <si>
    <t>国有股权、股份转让收入</t>
  </si>
  <si>
    <t>国有独资企业产权转让收入</t>
  </si>
  <si>
    <t>金融企业产权转让 收入</t>
  </si>
  <si>
    <t>其他国有资本经营预算企业产权转让收入</t>
  </si>
  <si>
    <t>四、清算收入</t>
  </si>
  <si>
    <t>国有股权、股份清算收入</t>
  </si>
  <si>
    <t>国有独资企业清算收入</t>
  </si>
  <si>
    <t>其他国有资本经营预算企业清算收入</t>
  </si>
  <si>
    <t>五、其他国有资本经营预算收入</t>
  </si>
  <si>
    <t>收入合计</t>
  </si>
  <si>
    <t>国有资本经营预算转移支付收入</t>
  </si>
  <si>
    <t>国有资本经营预算上解收入</t>
  </si>
  <si>
    <t>国有资本经营预算上年结余收入</t>
  </si>
  <si>
    <t>表2</t>
  </si>
  <si>
    <t>2025年桓仁县国有资本经营预算支出表</t>
  </si>
  <si>
    <t>科目名称</t>
  </si>
  <si>
    <t>2024年预算</t>
  </si>
  <si>
    <t>2025年预算</t>
  </si>
  <si>
    <t>一、国有资本经营预算支出</t>
  </si>
  <si>
    <t>社会保障和就业支出</t>
  </si>
  <si>
    <t>补充全国社会保障基金</t>
  </si>
  <si>
    <t>国有资本经营预算补充社保基金支出</t>
  </si>
  <si>
    <t>国有资本经营预算支出</t>
  </si>
  <si>
    <t>解决历史遗留问题及改革成本支出</t>
  </si>
  <si>
    <t>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</si>
  <si>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</si>
  <si>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</si>
  <si>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</si>
  <si>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</si>
  <si>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</si>
  <si>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</si>
  <si>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离休干部医药费补助支出</t>
  </si>
  <si>
    <t>金融企业改革性支出</t>
  </si>
  <si>
    <t>其他解决历史遗留问题及改革成本支出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</si>
  <si>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</si>
  <si>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</si>
  <si>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</si>
  <si>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</si>
  <si>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</si>
  <si>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</si>
  <si>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</si>
  <si>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</si>
  <si>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金融企业资本性支出</t>
  </si>
  <si>
    <t>其他国有企业资本金注入</t>
  </si>
  <si>
    <t>国有企业政策性补贴</t>
  </si>
  <si>
    <t>其他国有资本经营预算支出</t>
  </si>
  <si>
    <t>支出合计</t>
  </si>
  <si>
    <t>国有资本经营预算转移支付支出</t>
  </si>
  <si>
    <t>国有资本经营预算上解支出</t>
  </si>
  <si>
    <t>国有资本经营预算调出资金</t>
  </si>
  <si>
    <t>国有资本经营预算年终结余</t>
  </si>
  <si>
    <t>表3</t>
  </si>
  <si>
    <t>2025年桓仁县本级国有资本经营预算支出表</t>
  </si>
  <si>
    <t>表4</t>
  </si>
  <si>
    <t>2025年桓仁县国有资本经营预算收支平衡表</t>
  </si>
  <si>
    <t>收          入</t>
  </si>
  <si>
    <t>支          出</t>
  </si>
  <si>
    <t>项        目</t>
  </si>
  <si>
    <t>一、解决历史遗留问题及改革成本支出</t>
  </si>
  <si>
    <t>二、国有企业资本金注入</t>
  </si>
  <si>
    <t>三、国有企业政策性补贴</t>
  </si>
  <si>
    <t>四、其他国有资本经营预算支出</t>
  </si>
  <si>
    <t>本年收入合计</t>
  </si>
  <si>
    <t>本年支出合计</t>
  </si>
  <si>
    <t>收 入 总 计</t>
  </si>
  <si>
    <t>支 出 总 计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</si>
</sst>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#,##0_ 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(* #,##0_);_(* \(#,##0\);_(* &quot;-&quot;_);_(@_)"/>
    <numFmt numFmtId="181" formatCode="0.0%"/>
  </numFmts>
  <fonts count="34">
    <font>
      <sz val="11"/>
      <color rgb="FF000000"/>
      <name val="宋体"/>
      <charset val="134"/>
      <scheme val="minor"/>
    </font>
    <font>
      <sz val="18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6"/>
      <name val="Times New Roman"/>
      <charset val="0"/>
    </font>
    <font>
      <sz val="12"/>
      <name val="Times New Roman"/>
      <charset val="0"/>
    </font>
    <font>
      <sz val="22"/>
      <name val="黑体"/>
      <charset val="134"/>
    </font>
    <font>
      <sz val="16"/>
      <name val="黑体"/>
      <charset val="134"/>
    </font>
    <font>
      <sz val="14"/>
      <name val="宋体"/>
      <charset val="134"/>
    </font>
    <font>
      <sz val="11"/>
      <color rgb="FF000000"/>
      <name val="Calibri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</xf>
    <xf numFmtId="178" fontId="15" fillId="0" borderId="0">
      <alignment vertical="top"/>
    </xf>
    <xf numFmtId="0" fontId="7" fillId="6" borderId="0">
      <alignment vertical="top"/>
    </xf>
    <xf numFmtId="0" fontId="17" fillId="2" borderId="3">
      <alignment vertical="top"/>
    </xf>
    <xf numFmtId="179" fontId="15" fillId="0" borderId="0">
      <alignment vertical="top"/>
    </xf>
    <xf numFmtId="180" fontId="15" fillId="0" borderId="0">
      <alignment vertical="top"/>
    </xf>
    <xf numFmtId="0" fontId="7" fillId="4" borderId="0">
      <alignment vertical="top"/>
    </xf>
    <xf numFmtId="0" fontId="19" fillId="8" borderId="0">
      <alignment vertical="top"/>
    </xf>
    <xf numFmtId="176" fontId="15" fillId="0" borderId="0">
      <alignment vertical="top"/>
    </xf>
    <xf numFmtId="0" fontId="20" fillId="10" borderId="0">
      <alignment vertical="top"/>
    </xf>
    <xf numFmtId="0" fontId="22" fillId="0" borderId="0">
      <alignment vertical="top"/>
    </xf>
    <xf numFmtId="9" fontId="15" fillId="0" borderId="0">
      <alignment vertical="top"/>
    </xf>
    <xf numFmtId="0" fontId="21" fillId="0" borderId="0">
      <alignment vertical="top"/>
    </xf>
    <xf numFmtId="0" fontId="15" fillId="13" borderId="5">
      <alignment vertical="top"/>
    </xf>
    <xf numFmtId="0" fontId="20" fillId="15" borderId="0">
      <alignment vertical="top"/>
    </xf>
    <xf numFmtId="0" fontId="16" fillId="0" borderId="0">
      <alignment vertical="top"/>
    </xf>
    <xf numFmtId="0" fontId="24" fillId="0" borderId="0">
      <alignment vertical="top"/>
    </xf>
    <xf numFmtId="0" fontId="25" fillId="0" borderId="0">
      <alignment vertical="top"/>
    </xf>
    <xf numFmtId="0" fontId="26" fillId="0" borderId="0">
      <alignment vertical="top"/>
    </xf>
    <xf numFmtId="0" fontId="27" fillId="0" borderId="6">
      <alignment vertical="top"/>
    </xf>
    <xf numFmtId="0" fontId="18" fillId="0" borderId="4">
      <alignment vertical="top"/>
    </xf>
    <xf numFmtId="0" fontId="20" fillId="19" borderId="0">
      <alignment vertical="top"/>
    </xf>
    <xf numFmtId="0" fontId="16" fillId="0" borderId="2">
      <alignment vertical="top"/>
    </xf>
    <xf numFmtId="0" fontId="20" fillId="18" borderId="0">
      <alignment vertical="top"/>
    </xf>
    <xf numFmtId="0" fontId="28" fillId="20" borderId="7">
      <alignment vertical="top"/>
    </xf>
    <xf numFmtId="0" fontId="29" fillId="20" borderId="3">
      <alignment vertical="top"/>
    </xf>
    <xf numFmtId="0" fontId="30" fillId="21" borderId="8">
      <alignment vertical="top"/>
    </xf>
    <xf numFmtId="0" fontId="7" fillId="22" borderId="0">
      <alignment vertical="top"/>
    </xf>
    <xf numFmtId="0" fontId="20" fillId="23" borderId="0">
      <alignment vertical="top"/>
    </xf>
    <xf numFmtId="0" fontId="31" fillId="0" borderId="9">
      <alignment vertical="top"/>
    </xf>
    <xf numFmtId="0" fontId="32" fillId="0" borderId="10">
      <alignment vertical="top"/>
    </xf>
    <xf numFmtId="0" fontId="33" fillId="25" borderId="0">
      <alignment vertical="top"/>
    </xf>
    <xf numFmtId="0" fontId="23" fillId="14" borderId="0">
      <alignment vertical="top"/>
    </xf>
    <xf numFmtId="0" fontId="7" fillId="5" borderId="0">
      <alignment vertical="top"/>
    </xf>
    <xf numFmtId="0" fontId="20" fillId="27" borderId="0">
      <alignment vertical="top"/>
    </xf>
    <xf numFmtId="0" fontId="7" fillId="28" borderId="0">
      <alignment vertical="top"/>
    </xf>
    <xf numFmtId="0" fontId="7" fillId="29" borderId="0">
      <alignment vertical="top"/>
    </xf>
    <xf numFmtId="0" fontId="7" fillId="24" borderId="0">
      <alignment vertical="top"/>
    </xf>
    <xf numFmtId="0" fontId="3" fillId="0" borderId="0"/>
    <xf numFmtId="0" fontId="7" fillId="7" borderId="0">
      <alignment vertical="top"/>
    </xf>
    <xf numFmtId="0" fontId="20" fillId="26" borderId="0">
      <alignment vertical="top"/>
    </xf>
    <xf numFmtId="0" fontId="20" fillId="12" borderId="0">
      <alignment vertical="top"/>
    </xf>
    <xf numFmtId="0" fontId="7" fillId="16" borderId="0">
      <alignment vertical="top"/>
    </xf>
    <xf numFmtId="0" fontId="7" fillId="17" borderId="0">
      <alignment vertical="top"/>
    </xf>
    <xf numFmtId="0" fontId="20" fillId="30" borderId="0">
      <alignment vertical="top"/>
    </xf>
    <xf numFmtId="0" fontId="7" fillId="3" borderId="0">
      <alignment vertical="top"/>
    </xf>
    <xf numFmtId="0" fontId="20" fillId="9" borderId="0">
      <alignment vertical="top"/>
    </xf>
    <xf numFmtId="0" fontId="20" fillId="11" borderId="0">
      <alignment vertical="top"/>
    </xf>
    <xf numFmtId="0" fontId="7" fillId="31" borderId="0">
      <alignment vertical="top"/>
    </xf>
    <xf numFmtId="0" fontId="20" fillId="32" borderId="0">
      <alignment vertical="top"/>
    </xf>
  </cellStyleXfs>
  <cellXfs count="42">
    <xf numFmtId="0" fontId="0" fillId="0" borderId="0" xfId="0" applyFont="1">
      <alignment vertical="top"/>
    </xf>
    <xf numFmtId="0" fontId="0" fillId="0" borderId="0" xfId="0" applyFont="1" applyFill="1">
      <alignment vertical="top"/>
    </xf>
    <xf numFmtId="177" fontId="0" fillId="0" borderId="0" xfId="0" applyNumberFormat="1" applyFont="1" applyFill="1">
      <alignment vertical="top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Font="1" applyFill="1" applyAlignment="1">
      <alignment horizontal="center" vertical="top"/>
    </xf>
    <xf numFmtId="177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177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 vertical="center" indent="2"/>
    </xf>
    <xf numFmtId="0" fontId="6" fillId="0" borderId="1" xfId="0" applyFont="1" applyFill="1" applyBorder="1" applyAlignment="1">
      <alignment horizontal="left" indent="2"/>
    </xf>
    <xf numFmtId="0" fontId="4" fillId="0" borderId="1" xfId="0" applyFont="1" applyFill="1" applyBorder="1" applyAlignment="1">
      <alignment horizontal="left" vertical="center" indent="3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indent="3"/>
    </xf>
    <xf numFmtId="0" fontId="2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7" fontId="7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>
      <alignment vertical="top"/>
    </xf>
    <xf numFmtId="177" fontId="8" fillId="0" borderId="0" xfId="0" applyNumberFormat="1" applyFont="1" applyFill="1" applyAlignment="1">
      <alignment horizontal="center" vertical="top"/>
    </xf>
    <xf numFmtId="181" fontId="8" fillId="0" borderId="0" xfId="0" applyNumberFormat="1" applyFont="1" applyFill="1" applyAlignment="1">
      <alignment horizontal="center" vertical="top"/>
    </xf>
    <xf numFmtId="181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10" fillId="0" borderId="0" xfId="38" applyFont="1" applyFill="1"/>
    <xf numFmtId="0" fontId="10" fillId="0" borderId="0" xfId="38" applyFont="1"/>
    <xf numFmtId="0" fontId="11" fillId="0" borderId="0" xfId="38" applyFont="1"/>
    <xf numFmtId="0" fontId="12" fillId="0" borderId="0" xfId="38" applyFont="1" applyAlignment="1">
      <alignment horizontal="center" vertical="center" wrapText="1"/>
    </xf>
    <xf numFmtId="49" fontId="13" fillId="0" borderId="0" xfId="38" applyNumberFormat="1" applyFont="1" applyFill="1" applyAlignment="1">
      <alignment vertical="center" wrapText="1"/>
    </xf>
    <xf numFmtId="49" fontId="14" fillId="0" borderId="0" xfId="38" applyNumberFormat="1" applyFont="1" applyBorder="1" applyAlignment="1">
      <alignment horizontal="left" vertical="center" wrapText="1" indent="3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人代会用表2010.01.05（按快报数）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IV6"/>
  <sheetViews>
    <sheetView tabSelected="1" workbookViewId="0">
      <selection activeCell="A7" sqref="A7"/>
    </sheetView>
  </sheetViews>
  <sheetFormatPr defaultColWidth="9" defaultRowHeight="15.75" outlineLevelRow="5"/>
  <cols>
    <col min="1" max="1" width="98.25" style="38" customWidth="1"/>
    <col min="2" max="2" width="13.8833333333333" style="38" customWidth="1"/>
    <col min="3" max="256" width="9" style="38"/>
    <col min="257" max="16384" width="9" style="35"/>
  </cols>
  <sheetData>
    <row r="1" s="35" customFormat="1" ht="37" customHeight="1" spans="1:256">
      <c r="A1" s="39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</row>
    <row r="2" s="36" customFormat="1" ht="26" customHeight="1" spans="1:1">
      <c r="A2" s="40" t="s">
        <v>1</v>
      </c>
    </row>
    <row r="3" s="37" customFormat="1" ht="30" customHeight="1" spans="1:1">
      <c r="A3" s="41" t="s">
        <v>2</v>
      </c>
    </row>
    <row r="4" s="37" customFormat="1" ht="30" customHeight="1" spans="1:1">
      <c r="A4" s="41" t="s">
        <v>3</v>
      </c>
    </row>
    <row r="5" ht="30" customHeight="1" spans="1:1">
      <c r="A5" s="41" t="s">
        <v>4</v>
      </c>
    </row>
    <row r="6" ht="30" customHeight="1" spans="1:1">
      <c r="A6" s="41" t="s">
        <v>5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E56"/>
  <sheetViews>
    <sheetView showZeros="0" topLeftCell="A19" workbookViewId="0">
      <selection activeCell="D37" sqref="D37"/>
    </sheetView>
  </sheetViews>
  <sheetFormatPr defaultColWidth="8" defaultRowHeight="15" customHeight="1" outlineLevelCol="4"/>
  <cols>
    <col min="1" max="1" width="29.6333333333333" style="30" customWidth="1"/>
    <col min="2" max="2" width="42" style="30" customWidth="1"/>
    <col min="3" max="3" width="19.5" style="31" customWidth="1"/>
    <col min="4" max="4" width="19.75" style="31" customWidth="1"/>
    <col min="5" max="5" width="22.3833333333333" style="32" customWidth="1"/>
    <col min="6" max="16383" width="8" style="30"/>
  </cols>
  <sheetData>
    <row r="1" customHeight="1" spans="1:1">
      <c r="A1" s="30" t="s">
        <v>6</v>
      </c>
    </row>
    <row r="2" ht="30" customHeight="1" spans="1:5">
      <c r="A2" s="3" t="s">
        <v>7</v>
      </c>
      <c r="B2" s="3"/>
      <c r="C2" s="4"/>
      <c r="D2" s="4"/>
      <c r="E2" s="3"/>
    </row>
    <row r="3" customHeight="1" spans="1:5">
      <c r="A3" s="5" t="s">
        <v>8</v>
      </c>
      <c r="B3" s="5"/>
      <c r="C3" s="12"/>
      <c r="D3" s="12"/>
      <c r="E3" s="33"/>
    </row>
    <row r="4" customHeight="1" spans="1:5">
      <c r="A4" s="7" t="s">
        <v>9</v>
      </c>
      <c r="B4" s="7" t="s">
        <v>10</v>
      </c>
      <c r="C4" s="8" t="s">
        <v>11</v>
      </c>
      <c r="D4" s="8" t="s">
        <v>12</v>
      </c>
      <c r="E4" s="13" t="s">
        <v>13</v>
      </c>
    </row>
    <row r="5" customHeight="1" spans="1:5">
      <c r="A5" s="9">
        <v>1030601</v>
      </c>
      <c r="B5" s="9" t="s">
        <v>14</v>
      </c>
      <c r="C5" s="8">
        <f>SUM(C6:C36)</f>
        <v>135</v>
      </c>
      <c r="D5" s="8">
        <f>SUM(D6:D36)</f>
        <v>136</v>
      </c>
      <c r="E5" s="13">
        <f>IFERROR(D5/C5,0)</f>
        <v>1.00740740740741</v>
      </c>
    </row>
    <row r="6" customHeight="1" spans="1:5">
      <c r="A6" s="34">
        <v>103060103</v>
      </c>
      <c r="B6" s="34" t="s">
        <v>15</v>
      </c>
      <c r="C6" s="10"/>
      <c r="D6" s="10"/>
      <c r="E6" s="13">
        <f t="shared" ref="E6:E37" si="0">IFERROR(D6/C6,0)</f>
        <v>0</v>
      </c>
    </row>
    <row r="7" customHeight="1" spans="1:5">
      <c r="A7" s="34">
        <v>103060104</v>
      </c>
      <c r="B7" s="34" t="s">
        <v>16</v>
      </c>
      <c r="C7" s="10"/>
      <c r="D7" s="10"/>
      <c r="E7" s="13">
        <f t="shared" si="0"/>
        <v>0</v>
      </c>
    </row>
    <row r="8" customHeight="1" spans="1:5">
      <c r="A8" s="34">
        <v>103060105</v>
      </c>
      <c r="B8" s="34" t="s">
        <v>17</v>
      </c>
      <c r="C8" s="10"/>
      <c r="D8" s="10"/>
      <c r="E8" s="13">
        <f t="shared" si="0"/>
        <v>0</v>
      </c>
    </row>
    <row r="9" customHeight="1" spans="1:5">
      <c r="A9" s="34">
        <v>103060106</v>
      </c>
      <c r="B9" s="34" t="s">
        <v>18</v>
      </c>
      <c r="C9" s="10"/>
      <c r="D9" s="10"/>
      <c r="E9" s="13">
        <f t="shared" si="0"/>
        <v>0</v>
      </c>
    </row>
    <row r="10" customHeight="1" spans="1:5">
      <c r="A10" s="34">
        <v>103060107</v>
      </c>
      <c r="B10" s="34" t="s">
        <v>19</v>
      </c>
      <c r="C10" s="10"/>
      <c r="D10" s="10"/>
      <c r="E10" s="13">
        <f t="shared" si="0"/>
        <v>0</v>
      </c>
    </row>
    <row r="11" customHeight="1" spans="1:5">
      <c r="A11" s="34">
        <v>103060108</v>
      </c>
      <c r="B11" s="34" t="s">
        <v>20</v>
      </c>
      <c r="C11" s="10"/>
      <c r="D11" s="10"/>
      <c r="E11" s="13">
        <f t="shared" si="0"/>
        <v>0</v>
      </c>
    </row>
    <row r="12" customHeight="1" spans="1:5">
      <c r="A12" s="34">
        <v>103060109</v>
      </c>
      <c r="B12" s="34" t="s">
        <v>21</v>
      </c>
      <c r="C12" s="10"/>
      <c r="D12" s="10"/>
      <c r="E12" s="13">
        <f t="shared" si="0"/>
        <v>0</v>
      </c>
    </row>
    <row r="13" customHeight="1" spans="1:5">
      <c r="A13" s="34">
        <v>103060112</v>
      </c>
      <c r="B13" s="34" t="s">
        <v>22</v>
      </c>
      <c r="C13" s="10"/>
      <c r="D13" s="10"/>
      <c r="E13" s="13">
        <f t="shared" si="0"/>
        <v>0</v>
      </c>
    </row>
    <row r="14" customHeight="1" spans="1:5">
      <c r="A14" s="34">
        <v>103060113</v>
      </c>
      <c r="B14" s="34" t="s">
        <v>23</v>
      </c>
      <c r="C14" s="10"/>
      <c r="D14" s="10"/>
      <c r="E14" s="13">
        <f t="shared" si="0"/>
        <v>0</v>
      </c>
    </row>
    <row r="15" customHeight="1" spans="1:5">
      <c r="A15" s="34">
        <v>103060114</v>
      </c>
      <c r="B15" s="34" t="s">
        <v>24</v>
      </c>
      <c r="C15" s="10"/>
      <c r="D15" s="10"/>
      <c r="E15" s="13">
        <f t="shared" si="0"/>
        <v>0</v>
      </c>
    </row>
    <row r="16" customHeight="1" spans="1:5">
      <c r="A16" s="34">
        <v>103060115</v>
      </c>
      <c r="B16" s="34" t="s">
        <v>25</v>
      </c>
      <c r="C16" s="10"/>
      <c r="D16" s="10"/>
      <c r="E16" s="13">
        <f t="shared" si="0"/>
        <v>0</v>
      </c>
    </row>
    <row r="17" customHeight="1" spans="1:5">
      <c r="A17" s="34">
        <v>103060116</v>
      </c>
      <c r="B17" s="34" t="s">
        <v>26</v>
      </c>
      <c r="C17" s="10"/>
      <c r="D17" s="10"/>
      <c r="E17" s="13">
        <f t="shared" si="0"/>
        <v>0</v>
      </c>
    </row>
    <row r="18" customHeight="1" spans="1:5">
      <c r="A18" s="34">
        <v>103060117</v>
      </c>
      <c r="B18" s="34" t="s">
        <v>27</v>
      </c>
      <c r="C18" s="10"/>
      <c r="D18" s="10"/>
      <c r="E18" s="13">
        <f t="shared" si="0"/>
        <v>0</v>
      </c>
    </row>
    <row r="19" customHeight="1" spans="1:5">
      <c r="A19" s="34">
        <v>103060118</v>
      </c>
      <c r="B19" s="34" t="s">
        <v>28</v>
      </c>
      <c r="C19" s="10"/>
      <c r="D19" s="10"/>
      <c r="E19" s="13">
        <f t="shared" si="0"/>
        <v>0</v>
      </c>
    </row>
    <row r="20" customHeight="1" spans="1:5">
      <c r="A20" s="34">
        <v>103060119</v>
      </c>
      <c r="B20" s="34" t="s">
        <v>29</v>
      </c>
      <c r="C20" s="10">
        <v>20</v>
      </c>
      <c r="D20" s="10">
        <v>48</v>
      </c>
      <c r="E20" s="13">
        <f t="shared" si="0"/>
        <v>2.4</v>
      </c>
    </row>
    <row r="21" customHeight="1" spans="1:5">
      <c r="A21" s="34">
        <v>103060120</v>
      </c>
      <c r="B21" s="34" t="s">
        <v>30</v>
      </c>
      <c r="C21" s="10"/>
      <c r="D21" s="10"/>
      <c r="E21" s="13">
        <f t="shared" si="0"/>
        <v>0</v>
      </c>
    </row>
    <row r="22" customHeight="1" spans="1:5">
      <c r="A22" s="34">
        <v>103060121</v>
      </c>
      <c r="B22" s="34" t="s">
        <v>31</v>
      </c>
      <c r="C22" s="10"/>
      <c r="D22" s="10"/>
      <c r="E22" s="13">
        <f t="shared" si="0"/>
        <v>0</v>
      </c>
    </row>
    <row r="23" customHeight="1" spans="1:5">
      <c r="A23" s="34">
        <v>103060122</v>
      </c>
      <c r="B23" s="34" t="s">
        <v>32</v>
      </c>
      <c r="C23" s="10"/>
      <c r="D23" s="10"/>
      <c r="E23" s="13">
        <f t="shared" si="0"/>
        <v>0</v>
      </c>
    </row>
    <row r="24" customHeight="1" spans="1:5">
      <c r="A24" s="34">
        <v>103060123</v>
      </c>
      <c r="B24" s="34" t="s">
        <v>33</v>
      </c>
      <c r="C24" s="10"/>
      <c r="D24" s="10"/>
      <c r="E24" s="13">
        <f t="shared" si="0"/>
        <v>0</v>
      </c>
    </row>
    <row r="25" customHeight="1" spans="1:5">
      <c r="A25" s="34">
        <v>103060124</v>
      </c>
      <c r="B25" s="34" t="s">
        <v>34</v>
      </c>
      <c r="C25" s="10"/>
      <c r="D25" s="10"/>
      <c r="E25" s="13">
        <f t="shared" si="0"/>
        <v>0</v>
      </c>
    </row>
    <row r="26" customHeight="1" spans="1:5">
      <c r="A26" s="34">
        <v>103060125</v>
      </c>
      <c r="B26" s="34" t="s">
        <v>35</v>
      </c>
      <c r="C26" s="10">
        <v>100</v>
      </c>
      <c r="D26" s="10">
        <v>85</v>
      </c>
      <c r="E26" s="13">
        <f t="shared" si="0"/>
        <v>0.85</v>
      </c>
    </row>
    <row r="27" customHeight="1" spans="1:5">
      <c r="A27" s="34">
        <v>103060126</v>
      </c>
      <c r="B27" s="34" t="s">
        <v>36</v>
      </c>
      <c r="C27" s="10"/>
      <c r="D27" s="10"/>
      <c r="E27" s="13">
        <f t="shared" si="0"/>
        <v>0</v>
      </c>
    </row>
    <row r="28" customHeight="1" spans="1:5">
      <c r="A28" s="34">
        <v>103060127</v>
      </c>
      <c r="B28" s="34" t="s">
        <v>37</v>
      </c>
      <c r="C28" s="10"/>
      <c r="D28" s="10"/>
      <c r="E28" s="13">
        <f t="shared" si="0"/>
        <v>0</v>
      </c>
    </row>
    <row r="29" customHeight="1" spans="1:5">
      <c r="A29" s="34">
        <v>103060128</v>
      </c>
      <c r="B29" s="34" t="s">
        <v>38</v>
      </c>
      <c r="C29" s="10"/>
      <c r="D29" s="10"/>
      <c r="E29" s="13">
        <f t="shared" si="0"/>
        <v>0</v>
      </c>
    </row>
    <row r="30" customHeight="1" spans="1:5">
      <c r="A30" s="34">
        <v>103060129</v>
      </c>
      <c r="B30" s="34" t="s">
        <v>39</v>
      </c>
      <c r="C30" s="10"/>
      <c r="D30" s="10"/>
      <c r="E30" s="13">
        <f t="shared" si="0"/>
        <v>0</v>
      </c>
    </row>
    <row r="31" customHeight="1" spans="1:5">
      <c r="A31" s="34">
        <v>103060130</v>
      </c>
      <c r="B31" s="34" t="s">
        <v>40</v>
      </c>
      <c r="C31" s="10"/>
      <c r="D31" s="10"/>
      <c r="E31" s="13">
        <f t="shared" si="0"/>
        <v>0</v>
      </c>
    </row>
    <row r="32" customHeight="1" spans="1:5">
      <c r="A32" s="34">
        <v>103060131</v>
      </c>
      <c r="B32" s="34" t="s">
        <v>41</v>
      </c>
      <c r="C32" s="10"/>
      <c r="D32" s="10"/>
      <c r="E32" s="13">
        <f t="shared" si="0"/>
        <v>0</v>
      </c>
    </row>
    <row r="33" customHeight="1" spans="1:5">
      <c r="A33" s="34">
        <v>103060132</v>
      </c>
      <c r="B33" s="34" t="s">
        <v>42</v>
      </c>
      <c r="C33" s="10"/>
      <c r="D33" s="10"/>
      <c r="E33" s="13">
        <f t="shared" si="0"/>
        <v>0</v>
      </c>
    </row>
    <row r="34" customHeight="1" spans="1:5">
      <c r="A34" s="34">
        <v>103060133</v>
      </c>
      <c r="B34" s="34" t="s">
        <v>43</v>
      </c>
      <c r="C34" s="10"/>
      <c r="D34" s="10"/>
      <c r="E34" s="13">
        <f t="shared" si="0"/>
        <v>0</v>
      </c>
    </row>
    <row r="35" customHeight="1" spans="1:5">
      <c r="A35" s="34">
        <v>103060134</v>
      </c>
      <c r="B35" s="34" t="s">
        <v>44</v>
      </c>
      <c r="C35" s="10"/>
      <c r="D35" s="10"/>
      <c r="E35" s="13">
        <f t="shared" si="0"/>
        <v>0</v>
      </c>
    </row>
    <row r="36" customHeight="1" spans="1:5">
      <c r="A36" s="34">
        <v>103060198</v>
      </c>
      <c r="B36" s="34" t="s">
        <v>45</v>
      </c>
      <c r="C36" s="10">
        <v>15</v>
      </c>
      <c r="D36" s="10">
        <v>3</v>
      </c>
      <c r="E36" s="13">
        <f t="shared" si="0"/>
        <v>0.2</v>
      </c>
    </row>
    <row r="37" customHeight="1" spans="1:5">
      <c r="A37" s="9">
        <v>1030602</v>
      </c>
      <c r="B37" s="9" t="s">
        <v>46</v>
      </c>
      <c r="C37" s="8">
        <f>SUM(C38:C41)</f>
        <v>0</v>
      </c>
      <c r="D37" s="8">
        <f>SUM(D38:D41)</f>
        <v>0</v>
      </c>
      <c r="E37" s="13">
        <f t="shared" si="0"/>
        <v>0</v>
      </c>
    </row>
    <row r="38" customHeight="1" spans="1:5">
      <c r="A38" s="34">
        <v>103060202</v>
      </c>
      <c r="B38" s="34" t="s">
        <v>47</v>
      </c>
      <c r="C38" s="10"/>
      <c r="D38" s="10"/>
      <c r="E38" s="13">
        <f t="shared" ref="E38:E56" si="1">IFERROR(D38/C38,0)</f>
        <v>0</v>
      </c>
    </row>
    <row r="39" customHeight="1" spans="1:5">
      <c r="A39" s="34">
        <v>103060203</v>
      </c>
      <c r="B39" s="34" t="s">
        <v>48</v>
      </c>
      <c r="C39" s="10"/>
      <c r="D39" s="10"/>
      <c r="E39" s="13">
        <f t="shared" si="1"/>
        <v>0</v>
      </c>
    </row>
    <row r="40" customHeight="1" spans="1:5">
      <c r="A40" s="34">
        <v>103060204</v>
      </c>
      <c r="B40" s="34" t="s">
        <v>49</v>
      </c>
      <c r="C40" s="10"/>
      <c r="D40" s="10"/>
      <c r="E40" s="13">
        <f t="shared" si="1"/>
        <v>0</v>
      </c>
    </row>
    <row r="41" customHeight="1" spans="1:5">
      <c r="A41" s="34">
        <v>103060298</v>
      </c>
      <c r="B41" s="34" t="s">
        <v>50</v>
      </c>
      <c r="C41" s="10"/>
      <c r="D41" s="10"/>
      <c r="E41" s="13">
        <f t="shared" si="1"/>
        <v>0</v>
      </c>
    </row>
    <row r="42" customHeight="1" spans="1:5">
      <c r="A42" s="9">
        <v>1030603</v>
      </c>
      <c r="B42" s="9" t="s">
        <v>51</v>
      </c>
      <c r="C42" s="8">
        <f>SUM(C43:C47)</f>
        <v>0</v>
      </c>
      <c r="D42" s="8">
        <f>SUM(D43:D47)</f>
        <v>0</v>
      </c>
      <c r="E42" s="13">
        <f t="shared" si="1"/>
        <v>0</v>
      </c>
    </row>
    <row r="43" customHeight="1" spans="1:5">
      <c r="A43" s="34">
        <v>103060301</v>
      </c>
      <c r="B43" s="34" t="s">
        <v>52</v>
      </c>
      <c r="C43" s="10"/>
      <c r="D43" s="10"/>
      <c r="E43" s="13">
        <f t="shared" si="1"/>
        <v>0</v>
      </c>
    </row>
    <row r="44" customHeight="1" spans="1:5">
      <c r="A44" s="34">
        <v>103060304</v>
      </c>
      <c r="B44" s="34" t="s">
        <v>53</v>
      </c>
      <c r="C44" s="10"/>
      <c r="D44" s="10"/>
      <c r="E44" s="13">
        <f t="shared" si="1"/>
        <v>0</v>
      </c>
    </row>
    <row r="45" customHeight="1" spans="1:5">
      <c r="A45" s="34">
        <v>103060305</v>
      </c>
      <c r="B45" s="34" t="s">
        <v>54</v>
      </c>
      <c r="C45" s="10"/>
      <c r="D45" s="10"/>
      <c r="E45" s="13">
        <f t="shared" si="1"/>
        <v>0</v>
      </c>
    </row>
    <row r="46" customHeight="1" spans="1:5">
      <c r="A46" s="34">
        <v>103060307</v>
      </c>
      <c r="B46" s="34" t="s">
        <v>55</v>
      </c>
      <c r="C46" s="10"/>
      <c r="D46" s="10"/>
      <c r="E46" s="13">
        <f t="shared" si="1"/>
        <v>0</v>
      </c>
    </row>
    <row r="47" customHeight="1" spans="1:5">
      <c r="A47" s="34">
        <v>103060398</v>
      </c>
      <c r="B47" s="34" t="s">
        <v>56</v>
      </c>
      <c r="C47" s="10"/>
      <c r="D47" s="10"/>
      <c r="E47" s="13">
        <f t="shared" si="1"/>
        <v>0</v>
      </c>
    </row>
    <row r="48" customHeight="1" spans="1:5">
      <c r="A48" s="9">
        <v>1030604</v>
      </c>
      <c r="B48" s="9" t="s">
        <v>57</v>
      </c>
      <c r="C48" s="8">
        <f>SUM(C49:C51)</f>
        <v>0</v>
      </c>
      <c r="D48" s="8">
        <f>SUM(D49:D51)</f>
        <v>0</v>
      </c>
      <c r="E48" s="13">
        <f t="shared" si="1"/>
        <v>0</v>
      </c>
    </row>
    <row r="49" customHeight="1" spans="1:5">
      <c r="A49" s="34">
        <v>103060401</v>
      </c>
      <c r="B49" s="34" t="s">
        <v>58</v>
      </c>
      <c r="C49" s="10"/>
      <c r="D49" s="10"/>
      <c r="E49" s="13">
        <f t="shared" si="1"/>
        <v>0</v>
      </c>
    </row>
    <row r="50" customHeight="1" spans="1:5">
      <c r="A50" s="34">
        <v>103060402</v>
      </c>
      <c r="B50" s="34" t="s">
        <v>59</v>
      </c>
      <c r="C50" s="10"/>
      <c r="D50" s="10"/>
      <c r="E50" s="13">
        <f t="shared" si="1"/>
        <v>0</v>
      </c>
    </row>
    <row r="51" customHeight="1" spans="1:5">
      <c r="A51" s="34">
        <v>103060498</v>
      </c>
      <c r="B51" s="34" t="s">
        <v>60</v>
      </c>
      <c r="C51" s="10"/>
      <c r="D51" s="10"/>
      <c r="E51" s="13">
        <f t="shared" si="1"/>
        <v>0</v>
      </c>
    </row>
    <row r="52" customHeight="1" spans="1:5">
      <c r="A52" s="9">
        <v>1030698</v>
      </c>
      <c r="B52" s="9" t="s">
        <v>61</v>
      </c>
      <c r="C52" s="10"/>
      <c r="D52" s="10"/>
      <c r="E52" s="13">
        <f t="shared" si="1"/>
        <v>0</v>
      </c>
    </row>
    <row r="53" customHeight="1" spans="1:5">
      <c r="A53" s="25" t="s">
        <v>62</v>
      </c>
      <c r="B53" s="25"/>
      <c r="C53" s="8">
        <f>SUM(C52,C48,C42,C37,C5)</f>
        <v>135</v>
      </c>
      <c r="D53" s="8">
        <f>SUM(D52,D48,D42,D37,D5)</f>
        <v>136</v>
      </c>
      <c r="E53" s="13">
        <f t="shared" si="1"/>
        <v>1.00740740740741</v>
      </c>
    </row>
    <row r="54" customHeight="1" spans="1:5">
      <c r="A54" s="25" t="s">
        <v>63</v>
      </c>
      <c r="B54" s="25" t="s">
        <v>63</v>
      </c>
      <c r="C54" s="10"/>
      <c r="D54" s="10"/>
      <c r="E54" s="13">
        <f t="shared" si="1"/>
        <v>0</v>
      </c>
    </row>
    <row r="55" customHeight="1" spans="1:5">
      <c r="A55" s="25" t="s">
        <v>64</v>
      </c>
      <c r="B55" s="25"/>
      <c r="C55" s="10"/>
      <c r="D55" s="10"/>
      <c r="E55" s="13">
        <f t="shared" si="1"/>
        <v>0</v>
      </c>
    </row>
    <row r="56" customHeight="1" spans="1:5">
      <c r="A56" s="25" t="s">
        <v>65</v>
      </c>
      <c r="B56" s="25"/>
      <c r="C56" s="10">
        <v>26</v>
      </c>
      <c r="D56" s="10"/>
      <c r="E56" s="13">
        <f t="shared" si="1"/>
        <v>0</v>
      </c>
    </row>
  </sheetData>
  <mergeCells count="5">
    <mergeCell ref="A2:E2"/>
    <mergeCell ref="A3:E3"/>
    <mergeCell ref="A53:B53"/>
    <mergeCell ref="A55:B55"/>
    <mergeCell ref="A56:B56"/>
  </mergeCells>
  <pageMargins left="0.75" right="0.75" top="1" bottom="1" header="0.5" footer="0.5"/>
  <pageSetup paperSize="1" orientation="landscape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E196"/>
  <sheetViews>
    <sheetView showZeros="0" workbookViewId="0">
      <selection activeCell="D38" sqref="D38"/>
    </sheetView>
  </sheetViews>
  <sheetFormatPr defaultColWidth="8" defaultRowHeight="14.15" customHeight="1" outlineLevelCol="4"/>
  <cols>
    <col min="1" max="1" width="18.8583333333333" style="1" customWidth="1"/>
    <col min="2" max="2" width="43.1416666666667" style="1" customWidth="1"/>
    <col min="3" max="3" width="18.25" style="11" customWidth="1"/>
    <col min="4" max="4" width="19" style="11" customWidth="1"/>
    <col min="5" max="5" width="20.5" style="1" customWidth="1"/>
    <col min="6" max="16384" width="8" style="1"/>
  </cols>
  <sheetData>
    <row r="1" customHeight="1" spans="1:1">
      <c r="A1" s="1" t="s">
        <v>66</v>
      </c>
    </row>
    <row r="2" ht="30" customHeight="1" spans="1:5">
      <c r="A2" s="3" t="s">
        <v>67</v>
      </c>
      <c r="B2" s="3"/>
      <c r="C2" s="4"/>
      <c r="D2" s="4"/>
      <c r="E2" s="3"/>
    </row>
    <row r="3" ht="14.25" customHeight="1" spans="1:5">
      <c r="A3" s="5" t="s">
        <v>8</v>
      </c>
      <c r="B3" s="5"/>
      <c r="C3" s="12"/>
      <c r="D3" s="12"/>
      <c r="E3" s="5"/>
    </row>
    <row r="4" ht="14.25" customHeight="1" spans="1:5">
      <c r="A4" s="7" t="s">
        <v>9</v>
      </c>
      <c r="B4" s="7" t="s">
        <v>68</v>
      </c>
      <c r="C4" s="8" t="s">
        <v>69</v>
      </c>
      <c r="D4" s="8" t="s">
        <v>70</v>
      </c>
      <c r="E4" s="13" t="s">
        <v>13</v>
      </c>
    </row>
    <row r="5" ht="14.25" customHeight="1" spans="1:5">
      <c r="A5" s="14"/>
      <c r="B5" s="9" t="s">
        <v>71</v>
      </c>
      <c r="C5" s="15">
        <f>SUM(C6,C9)</f>
        <v>83</v>
      </c>
      <c r="D5" s="15">
        <f>SUM(D6,D9)</f>
        <v>57</v>
      </c>
      <c r="E5" s="16">
        <f>IFERROR(D5/C5,0)</f>
        <v>0.686746987951807</v>
      </c>
    </row>
    <row r="6" ht="14.25" customHeight="1" spans="1:5">
      <c r="A6" s="17">
        <v>208</v>
      </c>
      <c r="B6" s="18" t="s">
        <v>72</v>
      </c>
      <c r="C6" s="15">
        <f>SUM(C7)</f>
        <v>0</v>
      </c>
      <c r="D6" s="15">
        <f>SUM(D7)</f>
        <v>0</v>
      </c>
      <c r="E6" s="16">
        <f t="shared" ref="E6:E38" si="0">IFERROR(D6/C6,0)</f>
        <v>0</v>
      </c>
    </row>
    <row r="7" ht="14.25" customHeight="1" spans="1:5">
      <c r="A7" s="19">
        <v>20804</v>
      </c>
      <c r="B7" s="20" t="s">
        <v>73</v>
      </c>
      <c r="C7" s="15">
        <f>SUM(C8)</f>
        <v>0</v>
      </c>
      <c r="D7" s="15">
        <f>SUM(D8)</f>
        <v>0</v>
      </c>
      <c r="E7" s="16">
        <f t="shared" si="0"/>
        <v>0</v>
      </c>
    </row>
    <row r="8" ht="14.25" customHeight="1" spans="1:5">
      <c r="A8" s="21">
        <v>2080451</v>
      </c>
      <c r="B8" s="22" t="s">
        <v>74</v>
      </c>
      <c r="C8" s="23"/>
      <c r="D8" s="23"/>
      <c r="E8" s="16">
        <f t="shared" si="0"/>
        <v>0</v>
      </c>
    </row>
    <row r="9" ht="14.25" customHeight="1" spans="1:5">
      <c r="A9" s="19">
        <v>223</v>
      </c>
      <c r="B9" s="18" t="s">
        <v>75</v>
      </c>
      <c r="C9" s="15">
        <f>SUM(C10,C21,C31,C32)</f>
        <v>83</v>
      </c>
      <c r="D9" s="15">
        <f>SUM(D10,D21,D31,D32)</f>
        <v>57</v>
      </c>
      <c r="E9" s="16">
        <f t="shared" si="0"/>
        <v>0.686746987951807</v>
      </c>
    </row>
    <row r="10" ht="14.25" customHeight="1" spans="1:5">
      <c r="A10" s="21">
        <v>22301</v>
      </c>
      <c r="B10" s="20" t="s">
        <v>76</v>
      </c>
      <c r="C10" s="15">
        <f>SUM(C11:C20)</f>
        <v>83</v>
      </c>
      <c r="D10" s="15">
        <f>SUM(D11:D20)</f>
        <v>57</v>
      </c>
      <c r="E10" s="16">
        <f t="shared" si="0"/>
        <v>0.686746987951807</v>
      </c>
    </row>
    <row r="11" ht="14.25" customHeight="1" spans="1:5">
      <c r="A11" s="24">
        <v>2230101</v>
      </c>
      <c r="B11" s="22" t="s">
        <v>77</v>
      </c>
      <c r="C11" s="23"/>
      <c r="D11" s="23"/>
      <c r="E11" s="16">
        <f t="shared" si="0"/>
        <v>0</v>
      </c>
    </row>
    <row r="12" ht="14.25" customHeight="1" spans="1:5">
      <c r="A12" s="24">
        <v>2230102</v>
      </c>
      <c r="B12" s="22" t="s">
        <v>78</v>
      </c>
      <c r="C12" s="23"/>
      <c r="D12" s="23"/>
      <c r="E12" s="16">
        <f t="shared" si="0"/>
        <v>0</v>
      </c>
    </row>
    <row r="13" ht="14.25" customHeight="1" spans="1:5">
      <c r="A13" s="24">
        <v>2230103</v>
      </c>
      <c r="B13" s="22" t="s">
        <v>79</v>
      </c>
      <c r="C13" s="23"/>
      <c r="D13" s="23"/>
      <c r="E13" s="16">
        <f t="shared" si="0"/>
        <v>0</v>
      </c>
    </row>
    <row r="14" ht="14.25" customHeight="1" spans="1:5">
      <c r="A14" s="24">
        <v>2230104</v>
      </c>
      <c r="B14" s="22" t="s">
        <v>80</v>
      </c>
      <c r="C14" s="23"/>
      <c r="D14" s="23"/>
      <c r="E14" s="16">
        <f t="shared" si="0"/>
        <v>0</v>
      </c>
    </row>
    <row r="15" ht="14.25" customHeight="1" spans="1:5">
      <c r="A15" s="24">
        <v>2230105</v>
      </c>
      <c r="B15" s="22" t="s">
        <v>81</v>
      </c>
      <c r="C15" s="23">
        <v>83</v>
      </c>
      <c r="D15" s="23">
        <v>57</v>
      </c>
      <c r="E15" s="16">
        <f t="shared" si="0"/>
        <v>0.686746987951807</v>
      </c>
    </row>
    <row r="16" ht="14.25" customHeight="1" spans="1:5">
      <c r="A16" s="24">
        <v>2230106</v>
      </c>
      <c r="B16" s="22" t="s">
        <v>82</v>
      </c>
      <c r="C16" s="23"/>
      <c r="D16" s="23"/>
      <c r="E16" s="16">
        <f t="shared" si="0"/>
        <v>0</v>
      </c>
    </row>
    <row r="17" ht="14.25" customHeight="1" spans="1:5">
      <c r="A17" s="24">
        <v>2230107</v>
      </c>
      <c r="B17" s="22" t="s">
        <v>83</v>
      </c>
      <c r="C17" s="23"/>
      <c r="D17" s="23"/>
      <c r="E17" s="16">
        <f t="shared" si="0"/>
        <v>0</v>
      </c>
    </row>
    <row r="18" ht="14.25" customHeight="1" spans="1:5">
      <c r="A18" s="24">
        <v>2230108</v>
      </c>
      <c r="B18" s="22" t="s">
        <v>84</v>
      </c>
      <c r="C18" s="23"/>
      <c r="D18" s="23"/>
      <c r="E18" s="16">
        <f t="shared" si="0"/>
        <v>0</v>
      </c>
    </row>
    <row r="19" ht="14.25" customHeight="1" spans="1:5">
      <c r="A19" s="24">
        <v>2230109</v>
      </c>
      <c r="B19" s="22" t="s">
        <v>85</v>
      </c>
      <c r="C19" s="23"/>
      <c r="D19" s="23"/>
      <c r="E19" s="16">
        <f t="shared" si="0"/>
        <v>0</v>
      </c>
    </row>
    <row r="20" ht="14.25" customHeight="1" spans="1:5">
      <c r="A20" s="24">
        <v>2230199</v>
      </c>
      <c r="B20" s="22" t="s">
        <v>86</v>
      </c>
      <c r="C20" s="23"/>
      <c r="D20" s="23"/>
      <c r="E20" s="16">
        <f t="shared" si="0"/>
        <v>0</v>
      </c>
    </row>
    <row r="21" ht="14.25" customHeight="1" spans="1:5">
      <c r="A21" s="21">
        <v>22302</v>
      </c>
      <c r="B21" s="20" t="s">
        <v>87</v>
      </c>
      <c r="C21" s="15">
        <f>SUM(C22:C30)</f>
        <v>0</v>
      </c>
      <c r="D21" s="15">
        <f>SUM(D22:D30)</f>
        <v>0</v>
      </c>
      <c r="E21" s="16">
        <f t="shared" si="0"/>
        <v>0</v>
      </c>
    </row>
    <row r="22" ht="14.25" customHeight="1" spans="1:5">
      <c r="A22" s="24">
        <v>2230201</v>
      </c>
      <c r="B22" s="22" t="s">
        <v>88</v>
      </c>
      <c r="C22" s="23"/>
      <c r="D22" s="23"/>
      <c r="E22" s="16">
        <f t="shared" si="0"/>
        <v>0</v>
      </c>
    </row>
    <row r="23" ht="14.25" customHeight="1" spans="1:5">
      <c r="A23" s="24">
        <v>2230202</v>
      </c>
      <c r="B23" s="22" t="s">
        <v>89</v>
      </c>
      <c r="C23" s="23"/>
      <c r="D23" s="23"/>
      <c r="E23" s="16">
        <f t="shared" si="0"/>
        <v>0</v>
      </c>
    </row>
    <row r="24" ht="14.25" customHeight="1" spans="1:5">
      <c r="A24" s="24">
        <v>2230203</v>
      </c>
      <c r="B24" s="22" t="s">
        <v>90</v>
      </c>
      <c r="C24" s="23"/>
      <c r="D24" s="23"/>
      <c r="E24" s="16">
        <f t="shared" si="0"/>
        <v>0</v>
      </c>
    </row>
    <row r="25" ht="14.25" customHeight="1" spans="1:5">
      <c r="A25" s="24">
        <v>2230204</v>
      </c>
      <c r="B25" s="22" t="s">
        <v>91</v>
      </c>
      <c r="C25" s="23"/>
      <c r="D25" s="23"/>
      <c r="E25" s="16">
        <f t="shared" si="0"/>
        <v>0</v>
      </c>
    </row>
    <row r="26" ht="14.25" customHeight="1" spans="1:5">
      <c r="A26" s="24">
        <v>2230205</v>
      </c>
      <c r="B26" s="22" t="s">
        <v>92</v>
      </c>
      <c r="C26" s="23"/>
      <c r="D26" s="23"/>
      <c r="E26" s="16">
        <f t="shared" si="0"/>
        <v>0</v>
      </c>
    </row>
    <row r="27" ht="14.25" customHeight="1" spans="1:5">
      <c r="A27" s="24">
        <v>2230206</v>
      </c>
      <c r="B27" s="22" t="s">
        <v>93</v>
      </c>
      <c r="C27" s="23"/>
      <c r="D27" s="23"/>
      <c r="E27" s="16">
        <f t="shared" si="0"/>
        <v>0</v>
      </c>
    </row>
    <row r="28" ht="14.25" customHeight="1" spans="1:5">
      <c r="A28" s="24">
        <v>2230207</v>
      </c>
      <c r="B28" s="22" t="s">
        <v>94</v>
      </c>
      <c r="C28" s="23"/>
      <c r="D28" s="23"/>
      <c r="E28" s="16">
        <f t="shared" si="0"/>
        <v>0</v>
      </c>
    </row>
    <row r="29" ht="14.25" customHeight="1" spans="1:5">
      <c r="A29" s="24">
        <v>2230208</v>
      </c>
      <c r="B29" s="22" t="s">
        <v>95</v>
      </c>
      <c r="C29" s="23"/>
      <c r="D29" s="23"/>
      <c r="E29" s="16">
        <f t="shared" si="0"/>
        <v>0</v>
      </c>
    </row>
    <row r="30" ht="14.25" customHeight="1" spans="1:5">
      <c r="A30" s="24">
        <v>2230299</v>
      </c>
      <c r="B30" s="22" t="s">
        <v>96</v>
      </c>
      <c r="C30" s="23"/>
      <c r="D30" s="23"/>
      <c r="E30" s="16">
        <f t="shared" si="0"/>
        <v>0</v>
      </c>
    </row>
    <row r="31" ht="14.25" customHeight="1" spans="1:5">
      <c r="A31" s="24">
        <v>2230301</v>
      </c>
      <c r="B31" s="20" t="s">
        <v>97</v>
      </c>
      <c r="C31" s="23"/>
      <c r="D31" s="23"/>
      <c r="E31" s="16">
        <f t="shared" si="0"/>
        <v>0</v>
      </c>
    </row>
    <row r="32" ht="14.25" customHeight="1" spans="1:5">
      <c r="A32" s="24">
        <v>2239999</v>
      </c>
      <c r="B32" s="20" t="s">
        <v>98</v>
      </c>
      <c r="C32" s="23"/>
      <c r="D32" s="23"/>
      <c r="E32" s="16">
        <f t="shared" si="0"/>
        <v>0</v>
      </c>
    </row>
    <row r="33" ht="14.25" customHeight="1" spans="1:5">
      <c r="A33" s="9"/>
      <c r="B33" s="9"/>
      <c r="C33" s="15"/>
      <c r="D33" s="15"/>
      <c r="E33" s="16">
        <f t="shared" si="0"/>
        <v>0</v>
      </c>
    </row>
    <row r="34" ht="14.25" customHeight="1" spans="1:5">
      <c r="A34" s="25" t="s">
        <v>99</v>
      </c>
      <c r="B34" s="25"/>
      <c r="C34" s="15">
        <f>C5</f>
        <v>83</v>
      </c>
      <c r="D34" s="15">
        <f>D5</f>
        <v>57</v>
      </c>
      <c r="E34" s="16">
        <f t="shared" si="0"/>
        <v>0.686746987951807</v>
      </c>
    </row>
    <row r="35" ht="14.25" customHeight="1" spans="1:5">
      <c r="A35" s="25" t="s">
        <v>100</v>
      </c>
      <c r="B35" s="25"/>
      <c r="C35" s="23"/>
      <c r="D35" s="23"/>
      <c r="E35" s="16">
        <f t="shared" si="0"/>
        <v>0</v>
      </c>
    </row>
    <row r="36" ht="14.25" customHeight="1" spans="1:5">
      <c r="A36" s="25" t="s">
        <v>101</v>
      </c>
      <c r="B36" s="25"/>
      <c r="C36" s="23"/>
      <c r="D36" s="23"/>
      <c r="E36" s="16">
        <f t="shared" si="0"/>
        <v>0</v>
      </c>
    </row>
    <row r="37" ht="14.25" customHeight="1" spans="1:5">
      <c r="A37" s="25" t="s">
        <v>102</v>
      </c>
      <c r="B37" s="25"/>
      <c r="C37" s="23">
        <v>135</v>
      </c>
      <c r="D37" s="23">
        <v>136</v>
      </c>
      <c r="E37" s="16">
        <f t="shared" si="0"/>
        <v>1.00740740740741</v>
      </c>
    </row>
    <row r="38" ht="14.25" customHeight="1" spans="1:5">
      <c r="A38" s="25" t="s">
        <v>103</v>
      </c>
      <c r="B38" s="25"/>
      <c r="C38" s="23"/>
      <c r="D38" s="23"/>
      <c r="E38" s="16">
        <f t="shared" si="0"/>
        <v>0</v>
      </c>
    </row>
    <row r="39" ht="14.25" customHeight="1" spans="1:5">
      <c r="A39" s="26"/>
      <c r="B39" s="26"/>
      <c r="C39" s="27"/>
      <c r="D39" s="27"/>
      <c r="E39" s="26"/>
    </row>
    <row r="196" s="29" customFormat="1" ht="14.25" customHeight="1" spans="3:4">
      <c r="C196" s="11"/>
      <c r="D196" s="28"/>
    </row>
  </sheetData>
  <mergeCells count="7">
    <mergeCell ref="A2:E2"/>
    <mergeCell ref="A3:E3"/>
    <mergeCell ref="A34:B34"/>
    <mergeCell ref="A35:B35"/>
    <mergeCell ref="A36:B36"/>
    <mergeCell ref="A37:B37"/>
    <mergeCell ref="A38:B38"/>
  </mergeCells>
  <pageMargins left="0.75" right="0.75" top="1" bottom="1" header="0.5" footer="0.5"/>
  <pageSetup paperSize="9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E196"/>
  <sheetViews>
    <sheetView showZeros="0" workbookViewId="0">
      <selection activeCell="A37" sqref="A37:B37"/>
    </sheetView>
  </sheetViews>
  <sheetFormatPr defaultColWidth="8" defaultRowHeight="14.15" customHeight="1" outlineLevelCol="4"/>
  <cols>
    <col min="1" max="1" width="18.8583333333333" style="1" customWidth="1"/>
    <col min="2" max="2" width="43.1416666666667" style="1" customWidth="1"/>
    <col min="3" max="3" width="18.25" style="11" customWidth="1"/>
    <col min="4" max="4" width="19" style="11" customWidth="1"/>
    <col min="5" max="5" width="20.5" style="1" customWidth="1"/>
    <col min="6" max="16384" width="8" style="1"/>
  </cols>
  <sheetData>
    <row r="1" customHeight="1" spans="1:1">
      <c r="A1" s="1" t="s">
        <v>104</v>
      </c>
    </row>
    <row r="2" ht="30" customHeight="1" spans="1:5">
      <c r="A2" s="3" t="s">
        <v>105</v>
      </c>
      <c r="B2" s="3"/>
      <c r="C2" s="4"/>
      <c r="D2" s="4"/>
      <c r="E2" s="3"/>
    </row>
    <row r="3" ht="14.25" customHeight="1" spans="1:5">
      <c r="A3" s="5" t="s">
        <v>8</v>
      </c>
      <c r="B3" s="5"/>
      <c r="C3" s="12"/>
      <c r="D3" s="12"/>
      <c r="E3" s="5"/>
    </row>
    <row r="4" ht="14.25" customHeight="1" spans="1:5">
      <c r="A4" s="7" t="s">
        <v>9</v>
      </c>
      <c r="B4" s="7" t="s">
        <v>68</v>
      </c>
      <c r="C4" s="8" t="s">
        <v>69</v>
      </c>
      <c r="D4" s="8" t="s">
        <v>70</v>
      </c>
      <c r="E4" s="13" t="s">
        <v>13</v>
      </c>
    </row>
    <row r="5" ht="14.25" customHeight="1" spans="1:5">
      <c r="A5" s="14"/>
      <c r="B5" s="9" t="s">
        <v>71</v>
      </c>
      <c r="C5" s="15">
        <f>SUM(C6,C9)</f>
        <v>83</v>
      </c>
      <c r="D5" s="15">
        <f>SUM(D6,D9)</f>
        <v>57</v>
      </c>
      <c r="E5" s="16">
        <f t="shared" ref="E5:E38" si="0">IFERROR(D5/C5,0)</f>
        <v>0.686746987951807</v>
      </c>
    </row>
    <row r="6" ht="14.25" customHeight="1" spans="1:5">
      <c r="A6" s="17">
        <v>208</v>
      </c>
      <c r="B6" s="18" t="s">
        <v>72</v>
      </c>
      <c r="C6" s="15">
        <f>SUM(C7)</f>
        <v>0</v>
      </c>
      <c r="D6" s="15">
        <f>SUM(D7)</f>
        <v>0</v>
      </c>
      <c r="E6" s="16">
        <f t="shared" si="0"/>
        <v>0</v>
      </c>
    </row>
    <row r="7" ht="14.25" customHeight="1" spans="1:5">
      <c r="A7" s="19">
        <v>20804</v>
      </c>
      <c r="B7" s="20" t="s">
        <v>73</v>
      </c>
      <c r="C7" s="15">
        <f>SUM(C8)</f>
        <v>0</v>
      </c>
      <c r="D7" s="15">
        <f>SUM(D8)</f>
        <v>0</v>
      </c>
      <c r="E7" s="16">
        <f t="shared" si="0"/>
        <v>0</v>
      </c>
    </row>
    <row r="8" ht="14.25" customHeight="1" spans="1:5">
      <c r="A8" s="21">
        <v>2080451</v>
      </c>
      <c r="B8" s="22" t="s">
        <v>74</v>
      </c>
      <c r="C8" s="23"/>
      <c r="D8" s="23"/>
      <c r="E8" s="16">
        <f t="shared" si="0"/>
        <v>0</v>
      </c>
    </row>
    <row r="9" ht="14.25" customHeight="1" spans="1:5">
      <c r="A9" s="19">
        <v>223</v>
      </c>
      <c r="B9" s="18" t="s">
        <v>75</v>
      </c>
      <c r="C9" s="15">
        <f>SUM(C10,C21,C31,C32)</f>
        <v>83</v>
      </c>
      <c r="D9" s="15">
        <f>SUM(D10,D21,D31,D32)</f>
        <v>57</v>
      </c>
      <c r="E9" s="16">
        <f t="shared" si="0"/>
        <v>0.686746987951807</v>
      </c>
    </row>
    <row r="10" ht="14.25" customHeight="1" spans="1:5">
      <c r="A10" s="21">
        <v>22301</v>
      </c>
      <c r="B10" s="20" t="s">
        <v>76</v>
      </c>
      <c r="C10" s="15">
        <f>SUM(C11:C20)</f>
        <v>83</v>
      </c>
      <c r="D10" s="15">
        <f>SUM(D11:D20)</f>
        <v>57</v>
      </c>
      <c r="E10" s="16">
        <f t="shared" si="0"/>
        <v>0.686746987951807</v>
      </c>
    </row>
    <row r="11" ht="14.25" customHeight="1" spans="1:5">
      <c r="A11" s="24">
        <v>2230101</v>
      </c>
      <c r="B11" s="22" t="s">
        <v>77</v>
      </c>
      <c r="C11" s="23"/>
      <c r="D11" s="23"/>
      <c r="E11" s="16">
        <f t="shared" si="0"/>
        <v>0</v>
      </c>
    </row>
    <row r="12" ht="14.25" customHeight="1" spans="1:5">
      <c r="A12" s="24">
        <v>2230102</v>
      </c>
      <c r="B12" s="22" t="s">
        <v>78</v>
      </c>
      <c r="C12" s="23"/>
      <c r="D12" s="23"/>
      <c r="E12" s="16">
        <f t="shared" si="0"/>
        <v>0</v>
      </c>
    </row>
    <row r="13" ht="14.25" customHeight="1" spans="1:5">
      <c r="A13" s="24">
        <v>2230103</v>
      </c>
      <c r="B13" s="22" t="s">
        <v>79</v>
      </c>
      <c r="C13" s="23"/>
      <c r="D13" s="23"/>
      <c r="E13" s="16">
        <f t="shared" si="0"/>
        <v>0</v>
      </c>
    </row>
    <row r="14" ht="14.25" customHeight="1" spans="1:5">
      <c r="A14" s="24">
        <v>2230104</v>
      </c>
      <c r="B14" s="22" t="s">
        <v>80</v>
      </c>
      <c r="C14" s="23"/>
      <c r="D14" s="23"/>
      <c r="E14" s="16">
        <f t="shared" si="0"/>
        <v>0</v>
      </c>
    </row>
    <row r="15" ht="14.25" customHeight="1" spans="1:5">
      <c r="A15" s="24">
        <v>2230105</v>
      </c>
      <c r="B15" s="22" t="s">
        <v>81</v>
      </c>
      <c r="C15" s="23">
        <v>83</v>
      </c>
      <c r="D15" s="23">
        <v>57</v>
      </c>
      <c r="E15" s="16">
        <f t="shared" si="0"/>
        <v>0.686746987951807</v>
      </c>
    </row>
    <row r="16" ht="14.25" customHeight="1" spans="1:5">
      <c r="A16" s="24">
        <v>2230106</v>
      </c>
      <c r="B16" s="22" t="s">
        <v>82</v>
      </c>
      <c r="C16" s="23"/>
      <c r="D16" s="23"/>
      <c r="E16" s="16">
        <f t="shared" si="0"/>
        <v>0</v>
      </c>
    </row>
    <row r="17" ht="14.25" customHeight="1" spans="1:5">
      <c r="A17" s="24">
        <v>2230107</v>
      </c>
      <c r="B17" s="22" t="s">
        <v>83</v>
      </c>
      <c r="C17" s="23"/>
      <c r="D17" s="23"/>
      <c r="E17" s="16">
        <f t="shared" si="0"/>
        <v>0</v>
      </c>
    </row>
    <row r="18" ht="14.25" customHeight="1" spans="1:5">
      <c r="A18" s="24">
        <v>2230108</v>
      </c>
      <c r="B18" s="22" t="s">
        <v>84</v>
      </c>
      <c r="C18" s="23"/>
      <c r="D18" s="23"/>
      <c r="E18" s="16">
        <f t="shared" si="0"/>
        <v>0</v>
      </c>
    </row>
    <row r="19" ht="14.25" customHeight="1" spans="1:5">
      <c r="A19" s="24">
        <v>2230109</v>
      </c>
      <c r="B19" s="22" t="s">
        <v>85</v>
      </c>
      <c r="C19" s="23"/>
      <c r="D19" s="23"/>
      <c r="E19" s="16">
        <f t="shared" si="0"/>
        <v>0</v>
      </c>
    </row>
    <row r="20" ht="14.25" customHeight="1" spans="1:5">
      <c r="A20" s="24">
        <v>2230199</v>
      </c>
      <c r="B20" s="22" t="s">
        <v>86</v>
      </c>
      <c r="C20" s="23"/>
      <c r="D20" s="23"/>
      <c r="E20" s="16">
        <f t="shared" si="0"/>
        <v>0</v>
      </c>
    </row>
    <row r="21" ht="14.25" customHeight="1" spans="1:5">
      <c r="A21" s="21">
        <v>22302</v>
      </c>
      <c r="B21" s="20" t="s">
        <v>87</v>
      </c>
      <c r="C21" s="15">
        <f>SUM(C22:C30)</f>
        <v>0</v>
      </c>
      <c r="D21" s="15">
        <f>SUM(D22:D30)</f>
        <v>0</v>
      </c>
      <c r="E21" s="16">
        <f t="shared" si="0"/>
        <v>0</v>
      </c>
    </row>
    <row r="22" ht="14.25" customHeight="1" spans="1:5">
      <c r="A22" s="24">
        <v>2230201</v>
      </c>
      <c r="B22" s="22" t="s">
        <v>88</v>
      </c>
      <c r="C22" s="23"/>
      <c r="D22" s="23"/>
      <c r="E22" s="16">
        <f t="shared" si="0"/>
        <v>0</v>
      </c>
    </row>
    <row r="23" ht="14.25" customHeight="1" spans="1:5">
      <c r="A23" s="24">
        <v>2230202</v>
      </c>
      <c r="B23" s="22" t="s">
        <v>89</v>
      </c>
      <c r="C23" s="23"/>
      <c r="D23" s="23"/>
      <c r="E23" s="16">
        <f t="shared" si="0"/>
        <v>0</v>
      </c>
    </row>
    <row r="24" ht="14.25" customHeight="1" spans="1:5">
      <c r="A24" s="24">
        <v>2230203</v>
      </c>
      <c r="B24" s="22" t="s">
        <v>90</v>
      </c>
      <c r="C24" s="23"/>
      <c r="D24" s="23"/>
      <c r="E24" s="16">
        <f t="shared" si="0"/>
        <v>0</v>
      </c>
    </row>
    <row r="25" ht="14.25" customHeight="1" spans="1:5">
      <c r="A25" s="24">
        <v>2230204</v>
      </c>
      <c r="B25" s="22" t="s">
        <v>91</v>
      </c>
      <c r="C25" s="23"/>
      <c r="D25" s="23"/>
      <c r="E25" s="16">
        <f t="shared" si="0"/>
        <v>0</v>
      </c>
    </row>
    <row r="26" ht="14.25" customHeight="1" spans="1:5">
      <c r="A26" s="24">
        <v>2230205</v>
      </c>
      <c r="B26" s="22" t="s">
        <v>92</v>
      </c>
      <c r="C26" s="23"/>
      <c r="D26" s="23"/>
      <c r="E26" s="16">
        <f t="shared" si="0"/>
        <v>0</v>
      </c>
    </row>
    <row r="27" ht="14.25" customHeight="1" spans="1:5">
      <c r="A27" s="24">
        <v>2230206</v>
      </c>
      <c r="B27" s="22" t="s">
        <v>93</v>
      </c>
      <c r="C27" s="23"/>
      <c r="D27" s="23"/>
      <c r="E27" s="16">
        <f t="shared" si="0"/>
        <v>0</v>
      </c>
    </row>
    <row r="28" ht="14.25" customHeight="1" spans="1:5">
      <c r="A28" s="24">
        <v>2230207</v>
      </c>
      <c r="B28" s="22" t="s">
        <v>94</v>
      </c>
      <c r="C28" s="23"/>
      <c r="D28" s="23"/>
      <c r="E28" s="16">
        <f t="shared" si="0"/>
        <v>0</v>
      </c>
    </row>
    <row r="29" ht="14.25" customHeight="1" spans="1:5">
      <c r="A29" s="24">
        <v>2230208</v>
      </c>
      <c r="B29" s="22" t="s">
        <v>95</v>
      </c>
      <c r="C29" s="23"/>
      <c r="D29" s="23"/>
      <c r="E29" s="16">
        <f t="shared" si="0"/>
        <v>0</v>
      </c>
    </row>
    <row r="30" ht="14.25" customHeight="1" spans="1:5">
      <c r="A30" s="24">
        <v>2230299</v>
      </c>
      <c r="B30" s="22" t="s">
        <v>96</v>
      </c>
      <c r="C30" s="23"/>
      <c r="D30" s="23"/>
      <c r="E30" s="16">
        <f t="shared" si="0"/>
        <v>0</v>
      </c>
    </row>
    <row r="31" ht="14.25" customHeight="1" spans="1:5">
      <c r="A31" s="24">
        <v>2230301</v>
      </c>
      <c r="B31" s="20" t="s">
        <v>97</v>
      </c>
      <c r="C31" s="23"/>
      <c r="D31" s="23"/>
      <c r="E31" s="16">
        <f t="shared" si="0"/>
        <v>0</v>
      </c>
    </row>
    <row r="32" ht="14.25" customHeight="1" spans="1:5">
      <c r="A32" s="24">
        <v>2239999</v>
      </c>
      <c r="B32" s="20" t="s">
        <v>98</v>
      </c>
      <c r="C32" s="23"/>
      <c r="D32" s="23"/>
      <c r="E32" s="16">
        <f t="shared" si="0"/>
        <v>0</v>
      </c>
    </row>
    <row r="33" ht="14.25" customHeight="1" spans="1:5">
      <c r="A33" s="9"/>
      <c r="B33" s="9"/>
      <c r="C33" s="15"/>
      <c r="D33" s="15"/>
      <c r="E33" s="16">
        <f t="shared" si="0"/>
        <v>0</v>
      </c>
    </row>
    <row r="34" ht="14.25" customHeight="1" spans="1:5">
      <c r="A34" s="25" t="s">
        <v>99</v>
      </c>
      <c r="B34" s="25"/>
      <c r="C34" s="15">
        <f>C5</f>
        <v>83</v>
      </c>
      <c r="D34" s="15">
        <f>D5</f>
        <v>57</v>
      </c>
      <c r="E34" s="16">
        <f t="shared" si="0"/>
        <v>0.686746987951807</v>
      </c>
    </row>
    <row r="35" ht="14.25" customHeight="1" spans="1:5">
      <c r="A35" s="25" t="s">
        <v>100</v>
      </c>
      <c r="B35" s="25"/>
      <c r="C35" s="23"/>
      <c r="D35" s="23"/>
      <c r="E35" s="16">
        <f t="shared" si="0"/>
        <v>0</v>
      </c>
    </row>
    <row r="36" ht="14.25" customHeight="1" spans="1:5">
      <c r="A36" s="25" t="s">
        <v>101</v>
      </c>
      <c r="B36" s="25"/>
      <c r="C36" s="23"/>
      <c r="D36" s="23"/>
      <c r="E36" s="16">
        <f t="shared" si="0"/>
        <v>0</v>
      </c>
    </row>
    <row r="37" ht="14.25" customHeight="1" spans="1:5">
      <c r="A37" s="25" t="s">
        <v>102</v>
      </c>
      <c r="B37" s="25"/>
      <c r="C37" s="23">
        <v>135</v>
      </c>
      <c r="D37" s="23">
        <v>136</v>
      </c>
      <c r="E37" s="16">
        <f t="shared" si="0"/>
        <v>1.00740740740741</v>
      </c>
    </row>
    <row r="38" ht="14.25" customHeight="1" spans="1:5">
      <c r="A38" s="25" t="s">
        <v>103</v>
      </c>
      <c r="B38" s="25"/>
      <c r="C38" s="23"/>
      <c r="D38" s="23"/>
      <c r="E38" s="16">
        <f t="shared" si="0"/>
        <v>0</v>
      </c>
    </row>
    <row r="39" ht="14.25" customHeight="1" spans="1:5">
      <c r="A39" s="26"/>
      <c r="B39" s="26"/>
      <c r="C39" s="27"/>
      <c r="D39" s="27"/>
      <c r="E39" s="26"/>
    </row>
    <row r="196" ht="14.25" customHeight="1" spans="4:4">
      <c r="D196" s="28"/>
    </row>
  </sheetData>
  <mergeCells count="7">
    <mergeCell ref="A2:E2"/>
    <mergeCell ref="A3:E3"/>
    <mergeCell ref="A34:B34"/>
    <mergeCell ref="A35:B35"/>
    <mergeCell ref="A36:B36"/>
    <mergeCell ref="A37:B37"/>
    <mergeCell ref="A38:B38"/>
  </mergeCells>
  <pageMargins left="0.75" right="0.75" top="1" bottom="1" header="0.5" footer="0.5"/>
  <pageSetup paperSize="9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F17"/>
  <sheetViews>
    <sheetView showZeros="0" topLeftCell="C1" workbookViewId="0">
      <selection activeCell="F16" sqref="F16"/>
    </sheetView>
  </sheetViews>
  <sheetFormatPr defaultColWidth="8" defaultRowHeight="15" customHeight="1" outlineLevelCol="5"/>
  <cols>
    <col min="1" max="1" width="35" style="1" customWidth="1"/>
    <col min="2" max="2" width="18.8833333333333" style="2" customWidth="1"/>
    <col min="3" max="3" width="16.2833333333333" style="2" customWidth="1"/>
    <col min="4" max="4" width="35" style="1" customWidth="1"/>
    <col min="5" max="5" width="20.6333333333333" style="1" customWidth="1"/>
    <col min="6" max="6" width="16.5666666666667" style="1" customWidth="1"/>
    <col min="7" max="16384" width="8" style="1"/>
  </cols>
  <sheetData>
    <row r="1" customHeight="1" spans="1:1">
      <c r="A1" s="1" t="s">
        <v>106</v>
      </c>
    </row>
    <row r="2" ht="30" customHeight="1" spans="1:6">
      <c r="A2" s="3" t="s">
        <v>107</v>
      </c>
      <c r="B2" s="4"/>
      <c r="C2" s="4"/>
      <c r="D2" s="3"/>
      <c r="E2" s="3"/>
      <c r="F2" s="3"/>
    </row>
    <row r="3" customHeight="1" spans="1:6">
      <c r="A3" s="5" t="s">
        <v>8</v>
      </c>
      <c r="B3" s="6"/>
      <c r="C3" s="6"/>
      <c r="D3" s="5"/>
      <c r="E3" s="5"/>
      <c r="F3" s="5"/>
    </row>
    <row r="4" customHeight="1" spans="1:6">
      <c r="A4" s="7" t="s">
        <v>108</v>
      </c>
      <c r="B4" s="8"/>
      <c r="C4" s="8"/>
      <c r="D4" s="7" t="s">
        <v>109</v>
      </c>
      <c r="E4" s="7"/>
      <c r="F4" s="7"/>
    </row>
    <row r="5" customHeight="1" spans="1:6">
      <c r="A5" s="7" t="s">
        <v>110</v>
      </c>
      <c r="B5" s="8" t="s">
        <v>69</v>
      </c>
      <c r="C5" s="8" t="s">
        <v>70</v>
      </c>
      <c r="D5" s="7" t="s">
        <v>110</v>
      </c>
      <c r="E5" s="7" t="s">
        <v>69</v>
      </c>
      <c r="F5" s="7" t="s">
        <v>70</v>
      </c>
    </row>
    <row r="6" customHeight="1" spans="1:6">
      <c r="A6" s="9" t="s">
        <v>14</v>
      </c>
      <c r="B6" s="10">
        <v>135</v>
      </c>
      <c r="C6" s="10">
        <v>136</v>
      </c>
      <c r="D6" s="9" t="s">
        <v>111</v>
      </c>
      <c r="E6" s="10">
        <v>83</v>
      </c>
      <c r="F6" s="10">
        <v>57</v>
      </c>
    </row>
    <row r="7" customHeight="1" spans="1:6">
      <c r="A7" s="9" t="s">
        <v>46</v>
      </c>
      <c r="B7" s="10"/>
      <c r="C7" s="10"/>
      <c r="D7" s="9" t="s">
        <v>112</v>
      </c>
      <c r="E7" s="10"/>
      <c r="F7" s="10"/>
    </row>
    <row r="8" customHeight="1" spans="1:6">
      <c r="A8" s="9" t="s">
        <v>51</v>
      </c>
      <c r="B8" s="10"/>
      <c r="C8" s="10"/>
      <c r="D8" s="9" t="s">
        <v>113</v>
      </c>
      <c r="E8" s="10"/>
      <c r="F8" s="10"/>
    </row>
    <row r="9" customHeight="1" spans="1:6">
      <c r="A9" s="9" t="s">
        <v>57</v>
      </c>
      <c r="B9" s="10"/>
      <c r="C9" s="10"/>
      <c r="D9" s="9" t="s">
        <v>114</v>
      </c>
      <c r="E9" s="10"/>
      <c r="F9" s="10"/>
    </row>
    <row r="10" customHeight="1" spans="1:6">
      <c r="A10" s="9" t="s">
        <v>61</v>
      </c>
      <c r="B10" s="10"/>
      <c r="C10" s="10"/>
      <c r="D10" s="9"/>
      <c r="E10" s="10"/>
      <c r="F10" s="10"/>
    </row>
    <row r="11" customHeight="1" spans="1:6">
      <c r="A11" s="9"/>
      <c r="B11" s="8"/>
      <c r="C11" s="8"/>
      <c r="D11" s="9"/>
      <c r="E11" s="8"/>
      <c r="F11" s="8"/>
    </row>
    <row r="12" customHeight="1" spans="1:6">
      <c r="A12" s="7" t="s">
        <v>115</v>
      </c>
      <c r="B12" s="8">
        <f>SUM(B6:B10)</f>
        <v>135</v>
      </c>
      <c r="C12" s="8">
        <f t="shared" ref="B12:F12" si="0">SUM(C6:C10)</f>
        <v>136</v>
      </c>
      <c r="D12" s="7" t="s">
        <v>116</v>
      </c>
      <c r="E12" s="8">
        <f>SUM(E6:E10)</f>
        <v>83</v>
      </c>
      <c r="F12" s="8">
        <f t="shared" si="0"/>
        <v>57</v>
      </c>
    </row>
    <row r="13" customHeight="1" spans="1:6">
      <c r="A13" s="9" t="s">
        <v>63</v>
      </c>
      <c r="B13" s="10">
        <v>57</v>
      </c>
      <c r="C13" s="10">
        <v>57</v>
      </c>
      <c r="D13" s="9" t="s">
        <v>100</v>
      </c>
      <c r="E13" s="10"/>
      <c r="F13" s="10"/>
    </row>
    <row r="14" customHeight="1" spans="1:6">
      <c r="A14" s="9" t="s">
        <v>64</v>
      </c>
      <c r="B14" s="10"/>
      <c r="C14" s="10"/>
      <c r="D14" s="9" t="s">
        <v>101</v>
      </c>
      <c r="E14" s="10"/>
      <c r="F14" s="10"/>
    </row>
    <row r="15" customHeight="1" spans="1:6">
      <c r="A15" s="9" t="s">
        <v>65</v>
      </c>
      <c r="B15" s="10">
        <v>26</v>
      </c>
      <c r="C15" s="10"/>
      <c r="D15" s="9" t="s">
        <v>102</v>
      </c>
      <c r="E15" s="10">
        <v>135</v>
      </c>
      <c r="F15" s="10">
        <v>136</v>
      </c>
    </row>
    <row r="16" customHeight="1" spans="1:6">
      <c r="A16" s="7"/>
      <c r="B16" s="8"/>
      <c r="C16" s="8"/>
      <c r="D16" s="9" t="s">
        <v>103</v>
      </c>
      <c r="E16" s="8"/>
      <c r="F16" s="8"/>
    </row>
    <row r="17" customHeight="1" spans="1:6">
      <c r="A17" s="7" t="s">
        <v>117</v>
      </c>
      <c r="B17" s="8">
        <f>SUM(B12:B15)</f>
        <v>218</v>
      </c>
      <c r="C17" s="8">
        <f t="shared" ref="B17:F17" si="1">SUM(C12:C15)</f>
        <v>193</v>
      </c>
      <c r="D17" s="7" t="s">
        <v>118</v>
      </c>
      <c r="E17" s="8">
        <f>SUM(E12:E15)</f>
        <v>218</v>
      </c>
      <c r="F17" s="8">
        <f t="shared" si="1"/>
        <v>193</v>
      </c>
    </row>
  </sheetData>
  <mergeCells count="4">
    <mergeCell ref="A2:F2"/>
    <mergeCell ref="A3:F3"/>
    <mergeCell ref="A4:C4"/>
    <mergeCell ref="D4:F4"/>
  </mergeCells>
  <pageMargins left="0.75" right="0.75" top="1" bottom="1" header="0.5" footer="0.5"/>
  <pageSetup paperSize="1" orientation="landscape" blackAndWhite="1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目录</vt:lpstr>
      <vt:lpstr>全县收入预算</vt:lpstr>
      <vt:lpstr>全县支出预算</vt:lpstr>
      <vt:lpstr>县本级支出预算</vt:lpstr>
      <vt:lpstr>全县收支平衡表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2021-12-02T10:24:00Z</dcterms:created>
  <dcterms:modified xsi:type="dcterms:W3CDTF">2025-03-03T06:46:23Z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  <property fmtid="{D5CDD505-2E9C-101B-9397-08002B2CF9AE}" pid="3" name="ICV">
    <vt:lpwstr>CA74ED936EB846E0ACEB84B33EC318E2</vt:lpwstr>
  </property>
</Properties>
</file>