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activeTab="2"/>
  </bookViews>
  <sheets>
    <sheet name="目录" sheetId="1" r:id="rId1"/>
    <sheet name="1.全县基金收入预算表" sheetId="2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Titles" localSheetId="0">目录!$1:1</definedName>
    <definedName name="_xlnm.Print_Titles" localSheetId="1">'1.全县基金收入预算表'!$1:4</definedName>
    <definedName name="_xlnm.Print_Titles" localSheetId="2">'2.全县基金支出预算表'!$1:4</definedName>
    <definedName name="_xlnm.Print_Titles" localSheetId="4">'4.基金对下转移支付分地区'!$1:3</definedName>
    <definedName name="_xlnm.Print_Titles" localSheetId="5">'5.基金对下转移支付分项目'!$1:3</definedName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目录!$A$1:$A$8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>'2.全县基金支出预算表'!$A$1:$E$20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Print_Area_MI" localSheetId="5">#REF!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<sst xmlns="http://schemas.openxmlformats.org/spreadsheetml/2006/main" count="70">
  <si>
    <t>目        录</t>
  </si>
  <si>
    <t>政府性基金预算</t>
  </si>
  <si>
    <t>表1：2025年桓仁县政府性基金预算收入预算表</t>
  </si>
  <si>
    <t>表2：2025年桓仁县政府性基金预算支出预算表</t>
  </si>
  <si>
    <t>表3：2024年桓仁县政府专项债务限额和余额情况表</t>
  </si>
  <si>
    <t>表4：2025年县对下政府性基金转移支付预算表（分地区）</t>
  </si>
  <si>
    <t>表5：2025年县对下政府性基金转移支付预算表（分项目）</t>
  </si>
  <si>
    <t>2025年桓仁县政府性基金预算收入预算表</t>
  </si>
  <si>
    <t>单位：万元</t>
  </si>
  <si>
    <t>预  算  科  目</t>
  </si>
  <si>
    <t>2024年预计数</t>
  </si>
  <si>
    <t>2025年预算数</t>
  </si>
  <si>
    <t>2025年预算数比2024年预计数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</si>
  <si>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</si>
  <si>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</si>
  <si>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</si>
  <si>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</si>
  <si>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</si>
  <si>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</si>
  <si>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</si>
  <si>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</si>
  <si>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</si>
  <si>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</si>
  <si>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</si>
  <si>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</si>
  <si>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</si>
  <si>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2025年桓仁县政府性基金预算支出预算表</t>
  </si>
  <si>
    <t>表2</t>
  </si>
  <si>
    <t>预算科目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</si>
  <si>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</si>
  <si>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</si>
  <si>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</si>
  <si>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</si>
  <si>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</si>
  <si>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</si>
  <si>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</si>
  <si>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</si>
  <si>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</si>
  <si>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</si>
  <si>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</si>
  <si>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</si>
  <si>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</si>
  <si>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十三、抗疫特别国债支出</t>
  </si>
  <si>
    <t>政府性基金支出合计</t>
  </si>
  <si>
    <t>2024年桓仁县政府专项债务限额和余额情况表</t>
  </si>
  <si>
    <t>政府债务限额</t>
  </si>
  <si>
    <t>政府债务余额</t>
  </si>
  <si>
    <t>专项债务</t>
  </si>
  <si>
    <t>2025年桓仁县政府性基金转移支付预算表（分地区）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</si>
  <si>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</si>
  <si>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</si>
  <si>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</si>
  <si>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</si>
  <si>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</si>
  <si>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</si>
  <si>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</si>
  <si>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</si>
  <si>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</si>
  <si>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</si>
  <si>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</si>
  <si>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</si>
  <si>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</si>
  <si>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</si>
  <si>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</si>
  <si>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2025年桓仁县政府性基金转移支付预算表（分项目）</t>
  </si>
  <si>
    <t>项目名称</t>
  </si>
  <si>
    <t>合计</t>
  </si>
  <si>
    <t>一、专项补助收入</t>
  </si>
  <si>
    <t>失地农民保障金</t>
  </si>
  <si>
    <t>耕地及房屋租金</t>
  </si>
</sst>
</file>

<file path=xl/styles.xml><?xml version="1.0" encoding="utf-8"?>
<styleSheet xmlns="http://schemas.openxmlformats.org/spreadsheetml/2006/main">
  <numFmts count="9">
    <numFmt numFmtId="176" formatCode="0.0_ "/>
    <numFmt numFmtId="43" formatCode="_ * #,##0.00_ ;_ * \-#,##0.00_ ;_ * &quot;-&quot;??_ ;_ @_ "/>
    <numFmt numFmtId="177" formatCode="#,##0_ "/>
    <numFmt numFmtId="178" formatCode="_ * #,##0_ ;_ * \-#,##0_ ;_ * &quot;-&quot;??_ ;_ @_ "/>
    <numFmt numFmtId="179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.0%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8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23" fillId="14" borderId="6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19" borderId="7" applyNumberFormat="0" applyAlignment="0" applyProtection="0">
      <alignment vertical="center"/>
    </xf>
    <xf numFmtId="0" fontId="38" fillId="19" borderId="5" applyNumberFormat="0" applyAlignment="0" applyProtection="0">
      <alignment vertical="center"/>
    </xf>
    <xf numFmtId="0" fontId="39" fillId="22" borderId="8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/>
    <xf numFmtId="0" fontId="42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28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8" fontId="1" fillId="0" borderId="0" xfId="9" applyNumberFormat="1" applyFont="1" applyAlignment="1">
      <alignment vertical="center"/>
    </xf>
    <xf numFmtId="0" fontId="2" fillId="0" borderId="0" xfId="20" applyFont="1"/>
    <xf numFmtId="0" fontId="0" fillId="0" borderId="0" xfId="0" applyFont="1">
      <alignment vertical="center"/>
    </xf>
    <xf numFmtId="178" fontId="3" fillId="0" borderId="0" xfId="9" applyNumberFormat="1" applyFont="1" applyAlignment="1">
      <alignment horizontal="center" vertical="center"/>
    </xf>
    <xf numFmtId="178" fontId="4" fillId="0" borderId="0" xfId="9" applyNumberFormat="1" applyFont="1" applyAlignment="1">
      <alignment horizontal="left" vertical="center"/>
    </xf>
    <xf numFmtId="178" fontId="5" fillId="0" borderId="0" xfId="9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8" fontId="7" fillId="0" borderId="2" xfId="9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78" fontId="7" fillId="0" borderId="2" xfId="9" applyNumberFormat="1" applyFont="1" applyBorder="1" applyAlignment="1">
      <alignment vertical="center"/>
    </xf>
    <xf numFmtId="178" fontId="7" fillId="0" borderId="2" xfId="9" applyNumberFormat="1" applyFont="1" applyBorder="1" applyAlignment="1">
      <alignment horizontal="right" vertical="center"/>
    </xf>
    <xf numFmtId="178" fontId="7" fillId="0" borderId="2" xfId="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8" fontId="9" fillId="0" borderId="2" xfId="9" applyNumberFormat="1" applyFont="1" applyBorder="1" applyAlignment="1">
      <alignment horizontal="center" vertical="center"/>
    </xf>
    <xf numFmtId="0" fontId="10" fillId="0" borderId="0" xfId="20" applyFont="1"/>
    <xf numFmtId="178" fontId="9" fillId="0" borderId="2" xfId="9" applyNumberFormat="1" applyFont="1" applyBorder="1" applyAlignment="1">
      <alignment vertical="center"/>
    </xf>
    <xf numFmtId="0" fontId="8" fillId="0" borderId="2" xfId="0" applyFont="1" applyBorder="1">
      <alignment vertical="center"/>
    </xf>
    <xf numFmtId="178" fontId="7" fillId="0" borderId="2" xfId="9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0" fillId="0" borderId="0" xfId="5" applyFont="1" applyFill="1">
      <alignment vertical="center"/>
    </xf>
    <xf numFmtId="0" fontId="14" fillId="0" borderId="0" xfId="15" applyFont="1" applyFill="1" applyAlignment="1"/>
    <xf numFmtId="0" fontId="4" fillId="0" borderId="0" xfId="15" applyFont="1" applyFill="1" applyAlignment="1"/>
    <xf numFmtId="0" fontId="0" fillId="0" borderId="0" xfId="5" applyFont="1">
      <alignment vertical="center"/>
    </xf>
    <xf numFmtId="0" fontId="0" fillId="0" borderId="0" xfId="5" applyFont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4" fillId="0" borderId="0" xfId="5" applyFont="1" applyFill="1">
      <alignment vertical="center"/>
    </xf>
    <xf numFmtId="177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Border="1" applyAlignment="1">
      <alignment horizontal="right"/>
    </xf>
    <xf numFmtId="0" fontId="7" fillId="0" borderId="2" xfId="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left" vertical="center"/>
    </xf>
    <xf numFmtId="177" fontId="7" fillId="2" borderId="2" xfId="15" applyNumberFormat="1" applyFont="1" applyFill="1" applyBorder="1" applyAlignment="1">
      <alignment vertical="center"/>
    </xf>
    <xf numFmtId="177" fontId="7" fillId="2" borderId="2" xfId="10" applyNumberFormat="1" applyFont="1" applyFill="1" applyBorder="1" applyAlignment="1">
      <alignment horizontal="right" vertical="center"/>
    </xf>
    <xf numFmtId="177" fontId="7" fillId="2" borderId="2" xfId="13" applyNumberFormat="1" applyFont="1" applyFill="1" applyBorder="1" applyAlignment="1" applyProtection="1">
      <alignment horizontal="right" vertical="center"/>
      <protection locked="0"/>
    </xf>
    <xf numFmtId="176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4" fillId="0" borderId="0" xfId="15" applyFont="1" applyFill="1" applyAlignment="1">
      <alignment horizontal="center"/>
    </xf>
    <xf numFmtId="180" fontId="7" fillId="2" borderId="2" xfId="13" applyNumberFormat="1" applyFont="1" applyFill="1" applyBorder="1" applyAlignment="1" applyProtection="1">
      <alignment horizontal="right" vertical="center"/>
      <protection locked="0"/>
    </xf>
    <xf numFmtId="177" fontId="7" fillId="3" borderId="2" xfId="13" applyNumberFormat="1" applyFont="1" applyFill="1" applyBorder="1" applyAlignment="1" applyProtection="1">
      <alignment horizontal="right" vertical="distributed"/>
      <protection locked="0"/>
    </xf>
    <xf numFmtId="176" fontId="7" fillId="3" borderId="2" xfId="13" applyNumberFormat="1" applyFont="1" applyFill="1" applyBorder="1" applyAlignment="1" applyProtection="1">
      <alignment horizontal="right" vertical="distributed"/>
      <protection locked="0"/>
    </xf>
    <xf numFmtId="180" fontId="7" fillId="3" borderId="2" xfId="13" applyNumberFormat="1" applyFont="1" applyFill="1" applyBorder="1" applyAlignment="1" applyProtection="1">
      <alignment horizontal="right" vertical="distributed"/>
      <protection locked="0"/>
    </xf>
    <xf numFmtId="0" fontId="7" fillId="0" borderId="2" xfId="15" applyFont="1" applyFill="1" applyBorder="1" applyAlignment="1">
      <alignment horizontal="left" vertical="center"/>
    </xf>
    <xf numFmtId="177" fontId="7" fillId="0" borderId="2" xfId="10" applyNumberFormat="1" applyFont="1" applyFill="1" applyBorder="1" applyAlignment="1">
      <alignment horizontal="right" vertical="center"/>
    </xf>
    <xf numFmtId="0" fontId="4" fillId="0" borderId="0" xfId="15" applyFont="1" applyFill="1" applyAlignment="1">
      <alignment horizontal="center"/>
    </xf>
    <xf numFmtId="0" fontId="7" fillId="2" borderId="2" xfId="15" applyFont="1" applyFill="1" applyBorder="1" applyAlignment="1">
      <alignment horizontal="center" vertical="center"/>
    </xf>
    <xf numFmtId="0" fontId="0" fillId="0" borderId="0" xfId="35" applyFont="1" applyFill="1" applyAlignment="1">
      <alignment vertical="center"/>
    </xf>
    <xf numFmtId="0" fontId="14" fillId="0" borderId="0" xfId="15" applyFont="1"/>
    <xf numFmtId="0" fontId="0" fillId="0" borderId="0" xfId="35" applyFont="1" applyFill="1"/>
    <xf numFmtId="0" fontId="15" fillId="0" borderId="0" xfId="35" applyFont="1" applyFill="1" applyAlignment="1">
      <alignment horizontal="center" vertical="center"/>
    </xf>
    <xf numFmtId="14" fontId="4" fillId="0" borderId="0" xfId="35" applyNumberFormat="1" applyFont="1" applyFill="1" applyAlignment="1">
      <alignment horizontal="left" vertical="center"/>
    </xf>
    <xf numFmtId="0" fontId="7" fillId="0" borderId="0" xfId="35" applyFont="1" applyFill="1" applyAlignment="1">
      <alignment horizontal="right"/>
    </xf>
    <xf numFmtId="0" fontId="7" fillId="0" borderId="2" xfId="35" applyFont="1" applyFill="1" applyBorder="1" applyAlignment="1">
      <alignment horizontal="center" vertical="center"/>
    </xf>
    <xf numFmtId="49" fontId="7" fillId="2" borderId="2" xfId="15" applyNumberFormat="1" applyFont="1" applyFill="1" applyBorder="1" applyAlignment="1">
      <alignment horizontal="left" vertical="center"/>
    </xf>
    <xf numFmtId="179" fontId="7" fillId="0" borderId="2" xfId="51" applyNumberFormat="1" applyFont="1" applyFill="1" applyBorder="1" applyAlignment="1">
      <alignment horizontal="right" vertical="distributed"/>
    </xf>
    <xf numFmtId="0" fontId="14" fillId="0" borderId="0" xfId="15" applyFont="1" applyAlignment="1">
      <alignment horizontal="center" vertical="center"/>
    </xf>
    <xf numFmtId="177" fontId="7" fillId="2" borderId="2" xfId="10" applyNumberFormat="1" applyFont="1" applyFill="1" applyBorder="1" applyAlignment="1">
      <alignment vertical="center"/>
    </xf>
    <xf numFmtId="3" fontId="7" fillId="2" borderId="2" xfId="35" applyNumberFormat="1" applyFont="1" applyFill="1" applyBorder="1" applyAlignment="1" applyProtection="1">
      <alignment horizontal="center" vertical="center"/>
    </xf>
    <xf numFmtId="0" fontId="16" fillId="0" borderId="0" xfId="43" applyFont="1" applyFill="1"/>
    <xf numFmtId="0" fontId="2" fillId="0" borderId="0" xfId="43" applyFont="1"/>
    <xf numFmtId="0" fontId="17" fillId="0" borderId="0" xfId="0" applyFont="1" applyFill="1" applyBorder="1" applyAlignment="1">
      <alignment vertical="center"/>
    </xf>
    <xf numFmtId="0" fontId="18" fillId="0" borderId="0" xfId="43" applyFont="1" applyAlignment="1">
      <alignment horizontal="center" vertical="center" wrapText="1"/>
    </xf>
    <xf numFmtId="49" fontId="19" fillId="0" borderId="0" xfId="43" applyNumberFormat="1" applyFont="1" applyFill="1" applyAlignment="1">
      <alignment horizontal="left" vertical="center" wrapText="1"/>
    </xf>
    <xf numFmtId="49" fontId="20" fillId="0" borderId="0" xfId="43" applyNumberFormat="1" applyFont="1" applyBorder="1" applyAlignment="1">
      <alignment horizontal="left" vertical="center" wrapText="1" indent="3"/>
    </xf>
    <xf numFmtId="0" fontId="21" fillId="0" borderId="0" xfId="43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非税报人代会报告附表（基金）2015(1).1.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人代会用表2010.01.05（按快报数）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16年政府性基金预算表（发至县区）20151117(1)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colors>
    <mruColors>
      <color rgb="001D41D5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:/Documents%20and%20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:/Documents%20and%20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&#24037;&#20316;&#31807;/&#39044;&#20915;&#31639;&#20844;&#24320;/&#24066;&#36130;&#25919;17&#24180;&#39044;&#31639;/&#24066;&#24635;&#39044;&#31639;&#20844;&#24320;&#31295;&#65288;&#19978;&#20256;&#32593;&#31449;&#26102;&#26684;&#24335;&#19981;&#20860;&#23481;&#65289;/2.%20&#25919;&#24220;&#24615;&#22522;&#37329;&#39044;&#31639;/Documents%20and%20Settings/Administrator/Local%20Settings/Temporary%20Internet%20Files/OLK1B/&#26032;&#24314;&#25991;&#20214;&#22841;/&#36130;&#25919;&#20379;&#20859;&#20154;&#21592;&#20449;&#24687;&#34920;/&#25945;&#32946;/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/10.128.13.131/&#22320;&#26041;&#22788;&#20027;&#26426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/10.128.13.131/&#22320;&#26041;&#22788;&#20027;&#26426;/Documents%20and%20Settings/caiqiang/My%20Documents/&#21439;&#20065;&#36130;&#25919;&#22256;&#38590;&#27979;&#31639;&#26041;&#26696;/&#26041;&#26696;&#19977;&#31295;/&#26041;&#26696;&#20108;&#31295;/&#35774;&#22791;/&#21407;&#22987;/814/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:/WINDOWS.000/Desktop/&#25105;&#30340;&#20844;&#25991;&#21253;/&#36213;&#21746;&#36132;&#25991;&#20214;&#22841;/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/Budgetserver/&#39044;&#31639;&#21496;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037;&#20316;&#31807;/&#39044;&#20915;&#31639;&#20844;&#24320;/&#24066;&#23616;/0.&#30456;&#20851;&#36164;&#26009;%20&#19978;&#24180;&#21442;&#32771;&#21450;&#20854;&#20182;&#31185;&#23460;&#25552;&#20379;&#36164;&#26009;/2018/1.%202018&#24180;&#26412;&#28330;&#24066;&#19968;&#33324;&#20844;&#20849;&#39044;&#31639;&#34920;/Documents%20and%20Settings/Administrator/Local%20Settings/Temporary%20Internet%20Files/OLK1B/&#26032;&#24314;&#25991;&#20214;&#22841;/&#36130;&#25919;&#20379;&#20859;&#20154;&#21592;&#20449;&#24687;&#34920;/&#25945;&#32946;/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037;&#20316;&#31807;/&#39044;&#20915;&#31639;&#20844;&#24320;/&#24066;&#23616;/Documents%20and%20Settings/Administrator/Local%20Settings/Temporary%20Internet%20Files/OLK1B/&#26032;&#24314;&#25991;&#20214;&#22841;/&#36130;&#25919;&#20379;&#20859;&#20154;&#21592;&#20449;&#24687;&#34920;/&#25945;&#32946;/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2"/>
  </sheetPr>
  <dimension ref="A1:B7"/>
  <sheetViews>
    <sheetView workbookViewId="0">
      <selection activeCell="A14" sqref="A14"/>
    </sheetView>
  </sheetViews>
  <sheetFormatPr defaultColWidth="9" defaultRowHeight="15.75" outlineLevelRow="6" outlineLevelCol="1"/>
  <cols>
    <col min="1" max="1" width="98.25" style="65" customWidth="1"/>
    <col min="2" max="2" width="13.875" style="65" customWidth="1"/>
    <col min="3" max="256" width="9" style="65"/>
    <col min="257" max="16384" width="9" style="66"/>
  </cols>
  <sheetData>
    <row r="1" ht="37" customHeight="1" spans="1:1">
      <c r="A1" s="67" t="s">
        <v>0</v>
      </c>
    </row>
    <row r="2" s="64" customFormat="1" ht="26" customHeight="1" spans="1:1">
      <c r="A2" s="68" t="s">
        <v>1</v>
      </c>
    </row>
    <row r="3" s="64" customFormat="1" ht="26" customHeight="1" spans="1:2">
      <c r="A3" s="69" t="s">
        <v>2</v>
      </c>
      <c r="B3" s="70"/>
    </row>
    <row r="4" s="64" customFormat="1" ht="26" customHeight="1" spans="1:2">
      <c r="A4" s="69" t="s">
        <v>3</v>
      </c>
      <c r="B4" s="70"/>
    </row>
    <row r="5" s="64" customFormat="1" ht="26" customHeight="1" spans="1:2">
      <c r="A5" s="69" t="s">
        <v>4</v>
      </c>
      <c r="B5" s="70"/>
    </row>
    <row r="6" s="64" customFormat="1" ht="26" customHeight="1" spans="1:2">
      <c r="A6" s="69" t="s">
        <v>5</v>
      </c>
      <c r="B6" s="70"/>
    </row>
    <row r="7" ht="25" customHeight="1" spans="1:1">
      <c r="A7" s="69" t="s">
        <v>6</v>
      </c>
    </row>
  </sheetData>
  <printOptions horizontalCentered="1"/>
  <pageMargins left="0.936805555555556" right="0.751388888888889" top="0.468055555555556" bottom="0.507638888888889" header="0.507638888888889" footer="0.668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88"/>
  <sheetViews>
    <sheetView showZeros="0" workbookViewId="0">
      <selection activeCell="H16" sqref="H16"/>
    </sheetView>
  </sheetViews>
  <sheetFormatPr defaultColWidth="9" defaultRowHeight="14.25" outlineLevelCol="5"/>
  <cols>
    <col min="1" max="1" width="49" style="54" customWidth="1"/>
    <col min="2" max="2" width="18.75" style="54" customWidth="1"/>
    <col min="3" max="3" width="18.875" style="54" customWidth="1"/>
    <col min="4" max="5" width="16.25" style="54" customWidth="1"/>
    <col min="6" max="40" width="9" style="54" customWidth="1"/>
    <col min="41" max="41" width="4" style="54" customWidth="1"/>
    <col min="42" max="16384" width="9" style="54"/>
  </cols>
  <sheetData>
    <row r="1" s="52" customFormat="1" ht="36" customHeight="1" spans="1:5">
      <c r="A1" s="55" t="s">
        <v>7</v>
      </c>
      <c r="B1" s="55"/>
      <c r="C1" s="55"/>
      <c r="D1" s="55"/>
      <c r="E1" s="55"/>
    </row>
    <row r="2" ht="19.5" customHeight="1" spans="1:5">
      <c r="A2" s="56"/>
      <c r="E2" s="57" t="s">
        <v>8</v>
      </c>
    </row>
    <row r="3" ht="18" customHeight="1" spans="1:5">
      <c r="A3" s="58" t="s">
        <v>9</v>
      </c>
      <c r="B3" s="58" t="s">
        <v>10</v>
      </c>
      <c r="C3" s="58" t="s">
        <v>11</v>
      </c>
      <c r="D3" s="58" t="s">
        <v>12</v>
      </c>
      <c r="E3" s="58"/>
    </row>
    <row r="4" ht="18" customHeight="1" spans="1:5">
      <c r="A4" s="58"/>
      <c r="B4" s="58"/>
      <c r="C4" s="58"/>
      <c r="D4" s="58" t="s">
        <v>13</v>
      </c>
      <c r="E4" s="58" t="s">
        <v>14</v>
      </c>
    </row>
    <row r="5" s="53" customFormat="1" ht="18" customHeight="1" spans="1:6">
      <c r="A5" s="59" t="s">
        <v>15</v>
      </c>
      <c r="B5" s="60"/>
      <c r="C5" s="60"/>
      <c r="D5" s="41">
        <f t="shared" ref="D5:D19" si="0">C5-B5</f>
        <v>0</v>
      </c>
      <c r="E5" s="44"/>
      <c r="F5" s="61"/>
    </row>
    <row r="6" s="53" customFormat="1" ht="18" customHeight="1" spans="1:6">
      <c r="A6" s="59" t="s">
        <v>16</v>
      </c>
      <c r="B6" s="40"/>
      <c r="C6" s="62"/>
      <c r="D6" s="41">
        <f t="shared" si="0"/>
        <v>0</v>
      </c>
      <c r="E6" s="44"/>
      <c r="F6" s="61"/>
    </row>
    <row r="7" s="53" customFormat="1" ht="18" customHeight="1" spans="1:6">
      <c r="A7" s="59" t="s">
        <v>17</v>
      </c>
      <c r="B7" s="40"/>
      <c r="C7" s="60"/>
      <c r="D7" s="41">
        <f t="shared" si="0"/>
        <v>0</v>
      </c>
      <c r="E7" s="44"/>
      <c r="F7" s="61"/>
    </row>
    <row r="8" s="53" customFormat="1" ht="18" customHeight="1" spans="1:6">
      <c r="A8" s="59" t="s">
        <v>18</v>
      </c>
      <c r="B8" s="40"/>
      <c r="C8" s="60"/>
      <c r="D8" s="41">
        <f t="shared" si="0"/>
        <v>0</v>
      </c>
      <c r="E8" s="44"/>
      <c r="F8" s="61"/>
    </row>
    <row r="9" s="53" customFormat="1" ht="18" customHeight="1" spans="1:6">
      <c r="A9" s="59" t="s">
        <v>19</v>
      </c>
      <c r="B9" s="60">
        <v>1631</v>
      </c>
      <c r="C9" s="60">
        <v>20000</v>
      </c>
      <c r="D9" s="41">
        <f t="shared" si="0"/>
        <v>18369</v>
      </c>
      <c r="E9" s="44">
        <f t="shared" ref="E9:E12" si="1">D9/B9*100%</f>
        <v>11.2624156958921</v>
      </c>
      <c r="F9" s="61"/>
    </row>
    <row r="10" s="53" customFormat="1" ht="18" customHeight="1" spans="1:6">
      <c r="A10" s="59" t="s">
        <v>20</v>
      </c>
      <c r="B10" s="62"/>
      <c r="C10" s="62"/>
      <c r="D10" s="41">
        <f t="shared" si="0"/>
        <v>0</v>
      </c>
      <c r="E10" s="44"/>
      <c r="F10" s="61"/>
    </row>
    <row r="11" s="53" customFormat="1" ht="18" customHeight="1" spans="1:6">
      <c r="A11" s="59" t="s">
        <v>21</v>
      </c>
      <c r="B11" s="62">
        <v>1361</v>
      </c>
      <c r="C11" s="62">
        <v>1465</v>
      </c>
      <c r="D11" s="41">
        <f t="shared" si="0"/>
        <v>104</v>
      </c>
      <c r="E11" s="44">
        <f t="shared" si="1"/>
        <v>0.0764144011756062</v>
      </c>
      <c r="F11" s="61"/>
    </row>
    <row r="12" s="53" customFormat="1" ht="18" customHeight="1" spans="1:6">
      <c r="A12" s="59" t="s">
        <v>22</v>
      </c>
      <c r="B12" s="62">
        <v>450</v>
      </c>
      <c r="C12" s="62">
        <v>450</v>
      </c>
      <c r="D12" s="41">
        <f t="shared" si="0"/>
        <v>0</v>
      </c>
      <c r="E12" s="44">
        <f t="shared" si="1"/>
        <v>0</v>
      </c>
      <c r="F12" s="61"/>
    </row>
    <row r="13" s="53" customFormat="1" ht="18" customHeight="1" spans="1:6">
      <c r="A13" s="59" t="s">
        <v>23</v>
      </c>
      <c r="B13" s="62"/>
      <c r="C13" s="62"/>
      <c r="D13" s="41">
        <f t="shared" si="0"/>
        <v>0</v>
      </c>
      <c r="E13" s="44"/>
      <c r="F13" s="61"/>
    </row>
    <row r="14" s="53" customFormat="1" ht="18" customHeight="1" spans="1:6">
      <c r="A14" s="59" t="s">
        <v>24</v>
      </c>
      <c r="B14" s="40"/>
      <c r="C14" s="40">
        <v>1096</v>
      </c>
      <c r="D14" s="41">
        <f t="shared" si="0"/>
        <v>1096</v>
      </c>
      <c r="E14" s="44"/>
      <c r="F14" s="61"/>
    </row>
    <row r="15" s="53" customFormat="1" ht="18" customHeight="1" spans="1:6">
      <c r="A15" s="59"/>
      <c r="B15" s="40"/>
      <c r="C15" s="40"/>
      <c r="D15" s="41">
        <f t="shared" si="0"/>
        <v>0</v>
      </c>
      <c r="E15" s="44"/>
      <c r="F15" s="61"/>
    </row>
    <row r="16" s="53" customFormat="1" ht="18" customHeight="1" spans="1:6">
      <c r="A16" s="59"/>
      <c r="B16" s="40"/>
      <c r="C16" s="40"/>
      <c r="D16" s="41">
        <f t="shared" si="0"/>
        <v>0</v>
      </c>
      <c r="E16" s="44"/>
      <c r="F16" s="61"/>
    </row>
    <row r="17" s="53" customFormat="1" ht="18" customHeight="1" spans="1:6">
      <c r="A17" s="59"/>
      <c r="B17" s="40"/>
      <c r="C17" s="40"/>
      <c r="D17" s="41">
        <f t="shared" si="0"/>
        <v>0</v>
      </c>
      <c r="E17" s="44"/>
      <c r="F17" s="61"/>
    </row>
    <row r="18" s="53" customFormat="1" ht="18" customHeight="1" spans="1:6">
      <c r="A18" s="59"/>
      <c r="B18" s="40"/>
      <c r="C18" s="40"/>
      <c r="D18" s="41">
        <f t="shared" si="0"/>
        <v>0</v>
      </c>
      <c r="E18" s="44"/>
      <c r="F18" s="61"/>
    </row>
    <row r="19" s="53" customFormat="1" ht="18" customHeight="1" spans="1:6">
      <c r="A19" s="59"/>
      <c r="B19" s="40"/>
      <c r="C19" s="40"/>
      <c r="D19" s="41">
        <f t="shared" si="0"/>
        <v>0</v>
      </c>
      <c r="E19" s="44"/>
      <c r="F19" s="61"/>
    </row>
    <row r="20" s="53" customFormat="1" ht="18" customHeight="1" spans="1:6">
      <c r="A20" s="63" t="s">
        <v>25</v>
      </c>
      <c r="B20" s="40">
        <f>SUM(B5:B19)</f>
        <v>3442</v>
      </c>
      <c r="C20" s="40">
        <f>SUM(C5:C19)</f>
        <v>23011</v>
      </c>
      <c r="D20" s="40">
        <f>SUM(D5:D19)</f>
        <v>19569</v>
      </c>
      <c r="E20" s="44">
        <f>D20/B20*100%</f>
        <v>5.68535735037769</v>
      </c>
      <c r="F20" s="6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15625" right="0" top="0.747916666666667" bottom="0.747916666666667" header="0.511805555555556" footer="0.35416666666666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92"/>
  <sheetViews>
    <sheetView showZeros="0" tabSelected="1" workbookViewId="0">
      <selection activeCell="I12" sqref="I12"/>
    </sheetView>
  </sheetViews>
  <sheetFormatPr defaultColWidth="9" defaultRowHeight="14.25" outlineLevelCol="5"/>
  <cols>
    <col min="1" max="1" width="49" style="30" customWidth="1"/>
    <col min="2" max="2" width="18.75" style="30" customWidth="1"/>
    <col min="3" max="3" width="18.875" style="30" customWidth="1"/>
    <col min="4" max="4" width="16.5" style="30" customWidth="1"/>
    <col min="5" max="5" width="16.375" style="30" customWidth="1"/>
    <col min="6" max="6" width="2.75" style="31" customWidth="1"/>
    <col min="7" max="16384" width="9" style="30"/>
  </cols>
  <sheetData>
    <row r="1" s="27" customFormat="1" ht="42" customHeight="1" spans="1:6">
      <c r="A1" s="32" t="s">
        <v>26</v>
      </c>
      <c r="B1" s="32"/>
      <c r="C1" s="32"/>
      <c r="D1" s="32"/>
      <c r="E1" s="32"/>
      <c r="F1" s="33"/>
    </row>
    <row r="2" s="27" customFormat="1" ht="20.25" customHeight="1" spans="1:6">
      <c r="A2" s="34" t="s">
        <v>27</v>
      </c>
      <c r="B2" s="35"/>
      <c r="C2" s="35"/>
      <c r="E2" s="36" t="s">
        <v>8</v>
      </c>
      <c r="F2" s="33"/>
    </row>
    <row r="3" s="27" customFormat="1" ht="18" customHeight="1" spans="1:6">
      <c r="A3" s="37" t="s">
        <v>28</v>
      </c>
      <c r="B3" s="37" t="s">
        <v>10</v>
      </c>
      <c r="C3" s="37" t="s">
        <v>11</v>
      </c>
      <c r="D3" s="37" t="s">
        <v>12</v>
      </c>
      <c r="E3" s="37"/>
      <c r="F3" s="33"/>
    </row>
    <row r="4" s="27" customFormat="1" ht="18" customHeight="1" spans="1:6">
      <c r="A4" s="37"/>
      <c r="B4" s="37"/>
      <c r="C4" s="37"/>
      <c r="D4" s="37" t="s">
        <v>13</v>
      </c>
      <c r="E4" s="37" t="s">
        <v>29</v>
      </c>
      <c r="F4" s="33"/>
    </row>
    <row r="5" s="28" customFormat="1" ht="22" customHeight="1" spans="1:6">
      <c r="A5" s="38" t="s">
        <v>30</v>
      </c>
      <c r="B5" s="39">
        <v>0</v>
      </c>
      <c r="C5" s="40">
        <v>0</v>
      </c>
      <c r="D5" s="41">
        <v>0</v>
      </c>
      <c r="E5" s="42"/>
      <c r="F5" s="43"/>
    </row>
    <row r="6" s="28" customFormat="1" ht="22" customHeight="1" spans="1:6">
      <c r="A6" s="38" t="s">
        <v>31</v>
      </c>
      <c r="B6" s="40"/>
      <c r="C6" s="40">
        <v>13</v>
      </c>
      <c r="D6" s="41"/>
      <c r="E6" s="44">
        <v>1</v>
      </c>
      <c r="F6" s="43"/>
    </row>
    <row r="7" s="28" customFormat="1" ht="22" customHeight="1" spans="1:6">
      <c r="A7" s="38" t="s">
        <v>32</v>
      </c>
      <c r="B7" s="40"/>
      <c r="C7" s="40"/>
      <c r="D7" s="45">
        <f t="shared" ref="D7:D9" si="0">C7-B7</f>
        <v>0</v>
      </c>
      <c r="E7" s="46"/>
      <c r="F7" s="43"/>
    </row>
    <row r="8" s="28" customFormat="1" ht="22" customHeight="1" spans="1:6">
      <c r="A8" s="38" t="s">
        <v>33</v>
      </c>
      <c r="B8" s="40"/>
      <c r="C8" s="40"/>
      <c r="D8" s="45">
        <f t="shared" si="0"/>
        <v>0</v>
      </c>
      <c r="E8" s="42"/>
      <c r="F8" s="43"/>
    </row>
    <row r="9" s="28" customFormat="1" ht="22" customHeight="1" spans="1:6">
      <c r="A9" s="38" t="s">
        <v>34</v>
      </c>
      <c r="B9" s="40">
        <v>2670</v>
      </c>
      <c r="C9" s="40">
        <v>20081</v>
      </c>
      <c r="D9" s="45">
        <f t="shared" si="0"/>
        <v>17411</v>
      </c>
      <c r="E9" s="47">
        <f>D9/B9*100%</f>
        <v>6.52097378277154</v>
      </c>
      <c r="F9" s="43"/>
    </row>
    <row r="10" s="28" customFormat="1" ht="22" customHeight="1" spans="1:6">
      <c r="A10" s="38" t="s">
        <v>35</v>
      </c>
      <c r="B10" s="40">
        <v>5153</v>
      </c>
      <c r="C10" s="40">
        <v>21557</v>
      </c>
      <c r="D10" s="45">
        <f t="shared" ref="D10:D20" si="1">C10-B10</f>
        <v>16404</v>
      </c>
      <c r="E10" s="47">
        <f t="shared" ref="E10:E20" si="2">D10/B10*100%</f>
        <v>3.18338831748496</v>
      </c>
      <c r="F10" s="43"/>
    </row>
    <row r="11" s="28" customFormat="1" ht="22" customHeight="1" spans="1:6">
      <c r="A11" s="38" t="s">
        <v>36</v>
      </c>
      <c r="B11" s="40"/>
      <c r="C11" s="40"/>
      <c r="D11" s="45">
        <f t="shared" si="1"/>
        <v>0</v>
      </c>
      <c r="E11" s="47"/>
      <c r="F11" s="43"/>
    </row>
    <row r="12" s="28" customFormat="1" ht="22" customHeight="1" spans="1:6">
      <c r="A12" s="38" t="s">
        <v>37</v>
      </c>
      <c r="B12" s="40"/>
      <c r="C12" s="40"/>
      <c r="D12" s="45">
        <f t="shared" si="1"/>
        <v>0</v>
      </c>
      <c r="E12" s="47"/>
      <c r="F12" s="43"/>
    </row>
    <row r="13" s="28" customFormat="1" ht="22" customHeight="1" spans="1:6">
      <c r="A13" s="38" t="s">
        <v>38</v>
      </c>
      <c r="B13" s="40"/>
      <c r="C13" s="40"/>
      <c r="D13" s="45">
        <f t="shared" si="1"/>
        <v>0</v>
      </c>
      <c r="E13" s="47"/>
      <c r="F13" s="43"/>
    </row>
    <row r="14" s="29" customFormat="1" ht="22" customHeight="1" spans="1:6">
      <c r="A14" s="48" t="s">
        <v>39</v>
      </c>
      <c r="B14" s="49">
        <v>2650</v>
      </c>
      <c r="C14" s="49">
        <v>2730</v>
      </c>
      <c r="D14" s="45">
        <f t="shared" si="1"/>
        <v>80</v>
      </c>
      <c r="E14" s="47">
        <f t="shared" si="2"/>
        <v>0.030188679245283</v>
      </c>
      <c r="F14" s="50"/>
    </row>
    <row r="15" s="28" customFormat="1" ht="22" customHeight="1" spans="1:6">
      <c r="A15" s="38" t="s">
        <v>40</v>
      </c>
      <c r="B15" s="49">
        <v>1</v>
      </c>
      <c r="C15" s="49"/>
      <c r="D15" s="45">
        <f t="shared" si="1"/>
        <v>-1</v>
      </c>
      <c r="E15" s="47">
        <f t="shared" si="2"/>
        <v>-1</v>
      </c>
      <c r="F15" s="43"/>
    </row>
    <row r="16" s="28" customFormat="1" ht="22" customHeight="1" spans="1:6">
      <c r="A16" s="38" t="s">
        <v>41</v>
      </c>
      <c r="B16" s="40">
        <v>1104</v>
      </c>
      <c r="C16" s="40">
        <v>11265</v>
      </c>
      <c r="D16" s="45">
        <f t="shared" si="1"/>
        <v>10161</v>
      </c>
      <c r="E16" s="47">
        <f t="shared" si="2"/>
        <v>9.20380434782609</v>
      </c>
      <c r="F16" s="43"/>
    </row>
    <row r="17" s="28" customFormat="1" ht="22" customHeight="1" spans="1:6">
      <c r="A17" s="38" t="s">
        <v>42</v>
      </c>
      <c r="B17" s="39"/>
      <c r="C17" s="40"/>
      <c r="D17" s="45">
        <f t="shared" si="1"/>
        <v>0</v>
      </c>
      <c r="E17" s="47"/>
      <c r="F17" s="43"/>
    </row>
    <row r="18" s="28" customFormat="1" ht="22" customHeight="1" spans="1:6">
      <c r="A18" s="38"/>
      <c r="B18" s="39"/>
      <c r="C18" s="40"/>
      <c r="D18" s="45">
        <f t="shared" si="1"/>
        <v>0</v>
      </c>
      <c r="E18" s="47"/>
      <c r="F18" s="43"/>
    </row>
    <row r="19" s="28" customFormat="1" ht="22" customHeight="1" spans="1:6">
      <c r="A19" s="38"/>
      <c r="B19" s="40">
        <v>0</v>
      </c>
      <c r="C19" s="40"/>
      <c r="D19" s="45">
        <f t="shared" si="1"/>
        <v>0</v>
      </c>
      <c r="E19" s="47"/>
      <c r="F19" s="43"/>
    </row>
    <row r="20" s="28" customFormat="1" ht="22" customHeight="1" spans="1:6">
      <c r="A20" s="51" t="s">
        <v>43</v>
      </c>
      <c r="B20" s="40">
        <f>SUM(B5:B17)</f>
        <v>11578</v>
      </c>
      <c r="C20" s="40">
        <f>SUM(C5:C16)</f>
        <v>55646</v>
      </c>
      <c r="D20" s="45">
        <f t="shared" si="1"/>
        <v>44068</v>
      </c>
      <c r="E20" s="47">
        <f t="shared" si="2"/>
        <v>3.80618414233892</v>
      </c>
      <c r="F20" s="43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B19:C19 B20:C20 D20 B6:B14 B15:B16 C5:C14 C15:C16 C17:C18 D5:D6 D7:D8 D9:D19">
      <formula1>-100000000</formula1>
      <formula2>100000000</formula2>
    </dataValidation>
  </dataValidations>
  <printOptions horizontalCentered="1"/>
  <pageMargins left="0" right="0" top="0.751388888888889" bottom="0.751388888888889" header="0.507638888888889" footer="0.3493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4"/>
  <sheetViews>
    <sheetView workbookViewId="0">
      <selection activeCell="C18" sqref="C18"/>
    </sheetView>
  </sheetViews>
  <sheetFormatPr defaultColWidth="9" defaultRowHeight="25.5" outlineLevelRow="3" outlineLevelCol="2"/>
  <cols>
    <col min="1" max="1" width="39.25" style="21" customWidth="1"/>
    <col min="2" max="2" width="43.25" style="21" customWidth="1"/>
    <col min="3" max="3" width="47.375" style="21" customWidth="1"/>
    <col min="4" max="16384" width="9" style="22"/>
  </cols>
  <sheetData>
    <row r="1" ht="69.95" customHeight="1" spans="1:3">
      <c r="A1" s="23" t="s">
        <v>44</v>
      </c>
      <c r="B1" s="23"/>
      <c r="C1" s="23"/>
    </row>
    <row r="2" ht="21" customHeight="1" spans="3:3">
      <c r="C2" s="24" t="s">
        <v>8</v>
      </c>
    </row>
    <row r="3" ht="54" customHeight="1" spans="1:3">
      <c r="A3" s="25"/>
      <c r="B3" s="25" t="s">
        <v>45</v>
      </c>
      <c r="C3" s="25" t="s">
        <v>46</v>
      </c>
    </row>
    <row r="4" ht="54" customHeight="1" spans="1:3">
      <c r="A4" s="25" t="s">
        <v>47</v>
      </c>
      <c r="B4" s="26">
        <v>77031</v>
      </c>
      <c r="C4" s="26">
        <v>77031</v>
      </c>
    </row>
  </sheetData>
  <mergeCells count="1">
    <mergeCell ref="A1:C1"/>
  </mergeCells>
  <printOptions horizontalCentered="1"/>
  <pageMargins left="0.354166666666667" right="0" top="0.979166666666667" bottom="0.979166666666667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autoPageBreaks="0"/>
  </sheetPr>
  <dimension ref="A1:IV31"/>
  <sheetViews>
    <sheetView showZeros="0" workbookViewId="0">
      <selection activeCell="B6" sqref="B6:B15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48</v>
      </c>
      <c r="B1" s="4"/>
    </row>
    <row r="2" ht="21.75" customHeight="1" spans="1:2">
      <c r="A2" s="5"/>
      <c r="B2" s="6" t="s">
        <v>49</v>
      </c>
    </row>
    <row r="3" s="13" customFormat="1" ht="29" customHeight="1" spans="1:256">
      <c r="A3" s="14" t="s">
        <v>28</v>
      </c>
      <c r="B3" s="14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ht="31" customHeight="1" spans="1:2">
      <c r="A4" s="16" t="s">
        <v>50</v>
      </c>
      <c r="B4" s="17">
        <v>0</v>
      </c>
    </row>
    <row r="5" ht="31" customHeight="1" spans="1:2">
      <c r="A5" s="18" t="s">
        <v>51</v>
      </c>
      <c r="B5" s="17">
        <v>0</v>
      </c>
    </row>
    <row r="6" ht="31" customHeight="1" spans="1:2">
      <c r="A6" s="18" t="s">
        <v>52</v>
      </c>
      <c r="B6" s="19">
        <v>90</v>
      </c>
    </row>
    <row r="7" ht="31" customHeight="1" spans="1:2">
      <c r="A7" s="18" t="s">
        <v>53</v>
      </c>
      <c r="B7" s="19">
        <v>0</v>
      </c>
    </row>
    <row r="8" ht="31" customHeight="1" spans="1:2">
      <c r="A8" s="18" t="s">
        <v>54</v>
      </c>
      <c r="B8" s="19">
        <v>0</v>
      </c>
    </row>
    <row r="9" ht="31" customHeight="1" spans="1:2">
      <c r="A9" s="18" t="s">
        <v>55</v>
      </c>
      <c r="B9" s="19">
        <v>143</v>
      </c>
    </row>
    <row r="10" ht="31" customHeight="1" spans="1:2">
      <c r="A10" s="18" t="s">
        <v>56</v>
      </c>
      <c r="B10" s="19">
        <v>0</v>
      </c>
    </row>
    <row r="11" ht="31" customHeight="1" spans="1:2">
      <c r="A11" s="18" t="s">
        <v>57</v>
      </c>
      <c r="B11" s="19">
        <v>0</v>
      </c>
    </row>
    <row r="12" ht="31" customHeight="1" spans="1:2">
      <c r="A12" s="20" t="s">
        <v>58</v>
      </c>
      <c r="B12" s="19">
        <v>0</v>
      </c>
    </row>
    <row r="13" ht="31" customHeight="1" spans="1:2">
      <c r="A13" s="20" t="s">
        <v>59</v>
      </c>
      <c r="B13" s="19">
        <v>0</v>
      </c>
    </row>
    <row r="14" ht="31" customHeight="1" spans="1:2">
      <c r="A14" s="20" t="s">
        <v>60</v>
      </c>
      <c r="B14" s="19">
        <v>0</v>
      </c>
    </row>
    <row r="15" ht="31" customHeight="1" spans="1:2">
      <c r="A15" s="20" t="s">
        <v>61</v>
      </c>
      <c r="B15" s="19">
        <v>29</v>
      </c>
    </row>
    <row r="16" ht="31" customHeight="1" spans="1:2">
      <c r="A16" s="20" t="s">
        <v>62</v>
      </c>
      <c r="B16" s="19">
        <v>0</v>
      </c>
    </row>
    <row r="17" ht="31" customHeight="1" spans="1:2">
      <c r="A17" s="20" t="s">
        <v>63</v>
      </c>
      <c r="B17" s="17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 verticalCentered="1"/>
  <pageMargins left="0.15625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autoPageBreaks="0"/>
  </sheetPr>
  <dimension ref="A1:B25"/>
  <sheetViews>
    <sheetView showZeros="0" workbookViewId="0">
      <selection activeCell="B8" sqref="B8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64</v>
      </c>
      <c r="B1" s="4"/>
    </row>
    <row r="2" ht="21.75" customHeight="1" spans="1:2">
      <c r="A2" s="5"/>
      <c r="B2" s="6" t="s">
        <v>49</v>
      </c>
    </row>
    <row r="3" ht="37" customHeight="1" spans="1:2">
      <c r="A3" s="7" t="s">
        <v>65</v>
      </c>
      <c r="B3" s="7" t="s">
        <v>11</v>
      </c>
    </row>
    <row r="4" ht="15" customHeight="1" spans="1:2">
      <c r="A4" s="8" t="s">
        <v>66</v>
      </c>
      <c r="B4" s="9">
        <f>B5</f>
        <v>262</v>
      </c>
    </row>
    <row r="5" ht="15" customHeight="1" spans="1:2">
      <c r="A5" s="10" t="s">
        <v>67</v>
      </c>
      <c r="B5" s="9">
        <f>B6+B7</f>
        <v>262</v>
      </c>
    </row>
    <row r="6" ht="15" customHeight="1" spans="1:2">
      <c r="A6" s="11" t="s">
        <v>68</v>
      </c>
      <c r="B6" s="12">
        <v>262</v>
      </c>
    </row>
    <row r="7" ht="15" customHeight="1" spans="1:2">
      <c r="A7" s="11" t="s">
        <v>69</v>
      </c>
      <c r="B7" s="10"/>
    </row>
    <row r="8" ht="15" customHeight="1" spans="1:2">
      <c r="A8" s="10"/>
      <c r="B8" s="10"/>
    </row>
    <row r="9" ht="15" customHeight="1" spans="1:2">
      <c r="A9" s="10"/>
      <c r="B9" s="10"/>
    </row>
    <row r="10" ht="15" customHeight="1" spans="1:2">
      <c r="A10" s="10"/>
      <c r="B10" s="10"/>
    </row>
    <row r="11" ht="15" customHeight="1" spans="1:2">
      <c r="A11" s="10"/>
      <c r="B11" s="10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375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2019-03-01T09:53:00Z</dcterms:created>
  <dcterms:modified xsi:type="dcterms:W3CDTF">2025-03-14T07:08:12Z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  <property fmtid="{D5CDD505-2E9C-101B-9397-08002B2CF9AE}" pid="3" name="ICV">
    <vt:lpwstr>C24DB4837AED4C58871A7CAF8E3777EA</vt:lpwstr>
  </property>
</Properties>
</file>